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gasnatural-my.sharepoint.com/personal/00099590_br_gasnatural_com/Documents/Documentos/COMPRAS/"/>
    </mc:Choice>
  </mc:AlternateContent>
  <xr:revisionPtr revIDLastSave="0" documentId="8_{00485673-65BA-4558-A543-424ED7E4F29A}" xr6:coauthVersionLast="47" xr6:coauthVersionMax="47" xr10:uidLastSave="{00000000-0000-0000-0000-000000000000}"/>
  <bookViews>
    <workbookView xWindow="-28920" yWindow="-120" windowWidth="29040" windowHeight="15840" firstSheet="1" activeTab="1" xr2:uid="{CA9D1471-6455-44AE-980E-BF93163D855D}"/>
  </bookViews>
  <sheets>
    <sheet name="Brasil" sheetId="1" state="hidden" r:id="rId1"/>
    <sheet name="Categorias de Compras - Brasil" sheetId="2" r:id="rId2"/>
  </sheets>
  <definedNames>
    <definedName name="_xlnm._FilterDatabase" localSheetId="0" hidden="1">Brasil!$A$1:$Y$324</definedName>
    <definedName name="_xlnm._FilterDatabase" localSheetId="1" hidden="1">'Categorias de Compras - Brasil'!$A$2:$I$325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 i="2"/>
  <c r="G4" i="2"/>
  <c r="H4" i="2"/>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H3" i="2"/>
  <c r="G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F3" i="2"/>
  <c r="D16" i="2"/>
  <c r="D24" i="2"/>
  <c r="D32" i="2"/>
  <c r="D40" i="2"/>
  <c r="D48" i="2"/>
  <c r="D56" i="2"/>
  <c r="D64" i="2"/>
  <c r="D72" i="2"/>
  <c r="D80" i="2"/>
  <c r="D88" i="2"/>
  <c r="D96" i="2"/>
  <c r="D104" i="2"/>
  <c r="D112" i="2"/>
  <c r="D120" i="2"/>
  <c r="D128" i="2"/>
  <c r="D136" i="2"/>
  <c r="D144" i="2"/>
  <c r="D152" i="2"/>
  <c r="D160" i="2"/>
  <c r="D168" i="2"/>
  <c r="D176" i="2"/>
  <c r="D184" i="2"/>
  <c r="D192" i="2"/>
  <c r="D200" i="2"/>
  <c r="D208" i="2"/>
  <c r="D216" i="2"/>
  <c r="D224" i="2"/>
  <c r="D232" i="2"/>
  <c r="D240" i="2"/>
  <c r="D248" i="2"/>
  <c r="D256" i="2"/>
  <c r="D264" i="2"/>
  <c r="D272" i="2"/>
  <c r="D280" i="2"/>
  <c r="D288" i="2"/>
  <c r="D296" i="2"/>
  <c r="D304" i="2"/>
  <c r="D312" i="2"/>
  <c r="D320" i="2"/>
  <c r="C5" i="2"/>
  <c r="C21" i="2"/>
  <c r="C29" i="2"/>
  <c r="C37" i="2"/>
  <c r="C45" i="2"/>
  <c r="C53" i="2"/>
  <c r="C61" i="2"/>
  <c r="C69" i="2"/>
  <c r="C77" i="2"/>
  <c r="C85" i="2"/>
  <c r="C93" i="2"/>
  <c r="C101" i="2"/>
  <c r="C109" i="2"/>
  <c r="C117" i="2"/>
  <c r="C125" i="2"/>
  <c r="C133" i="2"/>
  <c r="C141" i="2"/>
  <c r="C149" i="2"/>
  <c r="C157" i="2"/>
  <c r="C165" i="2"/>
  <c r="C173" i="2"/>
  <c r="C181" i="2"/>
  <c r="C189" i="2"/>
  <c r="C197" i="2"/>
  <c r="C205" i="2"/>
  <c r="C213" i="2"/>
  <c r="C221" i="2"/>
  <c r="C229" i="2"/>
  <c r="C237" i="2"/>
  <c r="C245" i="2"/>
  <c r="C253" i="2"/>
  <c r="C261" i="2"/>
  <c r="C269" i="2"/>
  <c r="C277" i="2"/>
  <c r="C285" i="2"/>
  <c r="C293" i="2"/>
  <c r="B4" i="2"/>
  <c r="D4" i="2" s="1"/>
  <c r="B5" i="2"/>
  <c r="D5" i="2" s="1"/>
  <c r="B6" i="2"/>
  <c r="D6" i="2" s="1"/>
  <c r="B7" i="2"/>
  <c r="D7" i="2" s="1"/>
  <c r="B8" i="2"/>
  <c r="C8" i="2" s="1"/>
  <c r="B9" i="2"/>
  <c r="C9" i="2" s="1"/>
  <c r="B10" i="2"/>
  <c r="B11" i="2"/>
  <c r="D11" i="2" s="1"/>
  <c r="B12" i="2"/>
  <c r="D12" i="2" s="1"/>
  <c r="B13" i="2"/>
  <c r="C13" i="2" s="1"/>
  <c r="B14" i="2"/>
  <c r="D14" i="2" s="1"/>
  <c r="B15" i="2"/>
  <c r="D15" i="2" s="1"/>
  <c r="B16" i="2"/>
  <c r="C16" i="2" s="1"/>
  <c r="B17" i="2"/>
  <c r="C17" i="2" s="1"/>
  <c r="B18" i="2"/>
  <c r="B19" i="2"/>
  <c r="D19" i="2" s="1"/>
  <c r="B20" i="2"/>
  <c r="D20" i="2" s="1"/>
  <c r="B21" i="2"/>
  <c r="D21" i="2" s="1"/>
  <c r="B22" i="2"/>
  <c r="D22" i="2" s="1"/>
  <c r="B23" i="2"/>
  <c r="D23" i="2" s="1"/>
  <c r="B24" i="2"/>
  <c r="C24" i="2" s="1"/>
  <c r="B25" i="2"/>
  <c r="C25" i="2" s="1"/>
  <c r="B26" i="2"/>
  <c r="B27" i="2"/>
  <c r="D27" i="2" s="1"/>
  <c r="B28" i="2"/>
  <c r="D28" i="2" s="1"/>
  <c r="B29" i="2"/>
  <c r="D29" i="2" s="1"/>
  <c r="B30" i="2"/>
  <c r="D30" i="2" s="1"/>
  <c r="B31" i="2"/>
  <c r="D31" i="2" s="1"/>
  <c r="B32" i="2"/>
  <c r="C32" i="2" s="1"/>
  <c r="B33" i="2"/>
  <c r="C33" i="2" s="1"/>
  <c r="B34" i="2"/>
  <c r="B35" i="2"/>
  <c r="D35" i="2" s="1"/>
  <c r="B36" i="2"/>
  <c r="D36" i="2" s="1"/>
  <c r="B37" i="2"/>
  <c r="D37" i="2" s="1"/>
  <c r="B38" i="2"/>
  <c r="D38" i="2" s="1"/>
  <c r="B39" i="2"/>
  <c r="D39" i="2" s="1"/>
  <c r="B40" i="2"/>
  <c r="C40" i="2" s="1"/>
  <c r="B41" i="2"/>
  <c r="C41" i="2" s="1"/>
  <c r="B42" i="2"/>
  <c r="B43" i="2"/>
  <c r="D43" i="2" s="1"/>
  <c r="B44" i="2"/>
  <c r="D44" i="2" s="1"/>
  <c r="B45" i="2"/>
  <c r="D45" i="2" s="1"/>
  <c r="B46" i="2"/>
  <c r="D46" i="2" s="1"/>
  <c r="B47" i="2"/>
  <c r="D47" i="2" s="1"/>
  <c r="B48" i="2"/>
  <c r="C48" i="2" s="1"/>
  <c r="B49" i="2"/>
  <c r="C49" i="2" s="1"/>
  <c r="B50" i="2"/>
  <c r="B51" i="2"/>
  <c r="D51" i="2" s="1"/>
  <c r="B52" i="2"/>
  <c r="D52" i="2" s="1"/>
  <c r="B53" i="2"/>
  <c r="D53" i="2" s="1"/>
  <c r="B54" i="2"/>
  <c r="D54" i="2" s="1"/>
  <c r="B55" i="2"/>
  <c r="D55" i="2" s="1"/>
  <c r="B56" i="2"/>
  <c r="C56" i="2" s="1"/>
  <c r="B57" i="2"/>
  <c r="C57" i="2" s="1"/>
  <c r="B58" i="2"/>
  <c r="B59" i="2"/>
  <c r="D59" i="2" s="1"/>
  <c r="B60" i="2"/>
  <c r="D60" i="2" s="1"/>
  <c r="B61" i="2"/>
  <c r="D61" i="2" s="1"/>
  <c r="B62" i="2"/>
  <c r="D62" i="2" s="1"/>
  <c r="B63" i="2"/>
  <c r="D63" i="2" s="1"/>
  <c r="B64" i="2"/>
  <c r="C64" i="2" s="1"/>
  <c r="B65" i="2"/>
  <c r="C65" i="2" s="1"/>
  <c r="B66" i="2"/>
  <c r="B67" i="2"/>
  <c r="D67" i="2" s="1"/>
  <c r="B68" i="2"/>
  <c r="D68" i="2" s="1"/>
  <c r="B69" i="2"/>
  <c r="D69" i="2" s="1"/>
  <c r="B70" i="2"/>
  <c r="D70" i="2" s="1"/>
  <c r="B71" i="2"/>
  <c r="D71" i="2" s="1"/>
  <c r="B72" i="2"/>
  <c r="C72" i="2" s="1"/>
  <c r="B73" i="2"/>
  <c r="C73" i="2" s="1"/>
  <c r="B74" i="2"/>
  <c r="B75" i="2"/>
  <c r="D75" i="2" s="1"/>
  <c r="B76" i="2"/>
  <c r="D76" i="2" s="1"/>
  <c r="B77" i="2"/>
  <c r="D77" i="2" s="1"/>
  <c r="B78" i="2"/>
  <c r="D78" i="2" s="1"/>
  <c r="B79" i="2"/>
  <c r="D79" i="2" s="1"/>
  <c r="B80" i="2"/>
  <c r="C80" i="2" s="1"/>
  <c r="B81" i="2"/>
  <c r="C81" i="2" s="1"/>
  <c r="B82" i="2"/>
  <c r="B83" i="2"/>
  <c r="D83" i="2" s="1"/>
  <c r="B84" i="2"/>
  <c r="D84" i="2" s="1"/>
  <c r="B85" i="2"/>
  <c r="D85" i="2" s="1"/>
  <c r="B86" i="2"/>
  <c r="D86" i="2" s="1"/>
  <c r="B87" i="2"/>
  <c r="D87" i="2" s="1"/>
  <c r="B88" i="2"/>
  <c r="C88" i="2" s="1"/>
  <c r="B89" i="2"/>
  <c r="C89" i="2" s="1"/>
  <c r="B90" i="2"/>
  <c r="B91" i="2"/>
  <c r="D91" i="2" s="1"/>
  <c r="B92" i="2"/>
  <c r="D92" i="2" s="1"/>
  <c r="B93" i="2"/>
  <c r="D93" i="2" s="1"/>
  <c r="B94" i="2"/>
  <c r="D94" i="2" s="1"/>
  <c r="B95" i="2"/>
  <c r="D95" i="2" s="1"/>
  <c r="B96" i="2"/>
  <c r="C96" i="2" s="1"/>
  <c r="B97" i="2"/>
  <c r="C97" i="2" s="1"/>
  <c r="B98" i="2"/>
  <c r="B99" i="2"/>
  <c r="D99" i="2" s="1"/>
  <c r="B100" i="2"/>
  <c r="D100" i="2" s="1"/>
  <c r="B101" i="2"/>
  <c r="D101" i="2" s="1"/>
  <c r="B102" i="2"/>
  <c r="D102" i="2" s="1"/>
  <c r="B103" i="2"/>
  <c r="D103" i="2" s="1"/>
  <c r="B104" i="2"/>
  <c r="C104" i="2" s="1"/>
  <c r="B105" i="2"/>
  <c r="C105" i="2" s="1"/>
  <c r="B106" i="2"/>
  <c r="B107" i="2"/>
  <c r="D107" i="2" s="1"/>
  <c r="B108" i="2"/>
  <c r="D108" i="2" s="1"/>
  <c r="B109" i="2"/>
  <c r="D109" i="2" s="1"/>
  <c r="B110" i="2"/>
  <c r="D110" i="2" s="1"/>
  <c r="B111" i="2"/>
  <c r="D111" i="2" s="1"/>
  <c r="B112" i="2"/>
  <c r="C112" i="2" s="1"/>
  <c r="B113" i="2"/>
  <c r="C113" i="2" s="1"/>
  <c r="B114" i="2"/>
  <c r="B115" i="2"/>
  <c r="D115" i="2" s="1"/>
  <c r="B116" i="2"/>
  <c r="D116" i="2" s="1"/>
  <c r="B117" i="2"/>
  <c r="D117" i="2" s="1"/>
  <c r="B118" i="2"/>
  <c r="D118" i="2" s="1"/>
  <c r="B119" i="2"/>
  <c r="D119" i="2" s="1"/>
  <c r="B120" i="2"/>
  <c r="C120" i="2" s="1"/>
  <c r="B121" i="2"/>
  <c r="C121" i="2" s="1"/>
  <c r="B122" i="2"/>
  <c r="B123" i="2"/>
  <c r="D123" i="2" s="1"/>
  <c r="B124" i="2"/>
  <c r="D124" i="2" s="1"/>
  <c r="B125" i="2"/>
  <c r="D125" i="2" s="1"/>
  <c r="B126" i="2"/>
  <c r="D126" i="2" s="1"/>
  <c r="B127" i="2"/>
  <c r="D127" i="2" s="1"/>
  <c r="B128" i="2"/>
  <c r="C128" i="2" s="1"/>
  <c r="B129" i="2"/>
  <c r="C129" i="2" s="1"/>
  <c r="B130" i="2"/>
  <c r="B131" i="2"/>
  <c r="D131" i="2" s="1"/>
  <c r="B132" i="2"/>
  <c r="D132" i="2" s="1"/>
  <c r="B133" i="2"/>
  <c r="D133" i="2" s="1"/>
  <c r="B134" i="2"/>
  <c r="D134" i="2" s="1"/>
  <c r="B135" i="2"/>
  <c r="D135" i="2" s="1"/>
  <c r="B136" i="2"/>
  <c r="C136" i="2" s="1"/>
  <c r="B137" i="2"/>
  <c r="C137" i="2" s="1"/>
  <c r="B138" i="2"/>
  <c r="B139" i="2"/>
  <c r="D139" i="2" s="1"/>
  <c r="B140" i="2"/>
  <c r="D140" i="2" s="1"/>
  <c r="B141" i="2"/>
  <c r="D141" i="2" s="1"/>
  <c r="B142" i="2"/>
  <c r="D142" i="2" s="1"/>
  <c r="B143" i="2"/>
  <c r="D143" i="2" s="1"/>
  <c r="B144" i="2"/>
  <c r="C144" i="2" s="1"/>
  <c r="B145" i="2"/>
  <c r="C145" i="2" s="1"/>
  <c r="B146" i="2"/>
  <c r="B147" i="2"/>
  <c r="D147" i="2" s="1"/>
  <c r="B148" i="2"/>
  <c r="D148" i="2" s="1"/>
  <c r="B149" i="2"/>
  <c r="D149" i="2" s="1"/>
  <c r="B150" i="2"/>
  <c r="D150" i="2" s="1"/>
  <c r="B151" i="2"/>
  <c r="D151" i="2" s="1"/>
  <c r="B152" i="2"/>
  <c r="C152" i="2" s="1"/>
  <c r="B153" i="2"/>
  <c r="C153" i="2" s="1"/>
  <c r="B154" i="2"/>
  <c r="B155" i="2"/>
  <c r="D155" i="2" s="1"/>
  <c r="B156" i="2"/>
  <c r="D156" i="2" s="1"/>
  <c r="B157" i="2"/>
  <c r="D157" i="2" s="1"/>
  <c r="B158" i="2"/>
  <c r="D158" i="2" s="1"/>
  <c r="B159" i="2"/>
  <c r="D159" i="2" s="1"/>
  <c r="B160" i="2"/>
  <c r="C160" i="2" s="1"/>
  <c r="B161" i="2"/>
  <c r="C161" i="2" s="1"/>
  <c r="B162" i="2"/>
  <c r="B163" i="2"/>
  <c r="D163" i="2" s="1"/>
  <c r="B164" i="2"/>
  <c r="D164" i="2" s="1"/>
  <c r="B165" i="2"/>
  <c r="D165" i="2" s="1"/>
  <c r="B166" i="2"/>
  <c r="D166" i="2" s="1"/>
  <c r="B167" i="2"/>
  <c r="D167" i="2" s="1"/>
  <c r="B168" i="2"/>
  <c r="C168" i="2" s="1"/>
  <c r="B169" i="2"/>
  <c r="C169" i="2" s="1"/>
  <c r="B170" i="2"/>
  <c r="B171" i="2"/>
  <c r="D171" i="2" s="1"/>
  <c r="B172" i="2"/>
  <c r="D172" i="2" s="1"/>
  <c r="B173" i="2"/>
  <c r="D173" i="2" s="1"/>
  <c r="B174" i="2"/>
  <c r="D174" i="2" s="1"/>
  <c r="B175" i="2"/>
  <c r="D175" i="2" s="1"/>
  <c r="B176" i="2"/>
  <c r="C176" i="2" s="1"/>
  <c r="B177" i="2"/>
  <c r="C177" i="2" s="1"/>
  <c r="B178" i="2"/>
  <c r="B179" i="2"/>
  <c r="D179" i="2" s="1"/>
  <c r="B180" i="2"/>
  <c r="D180" i="2" s="1"/>
  <c r="B181" i="2"/>
  <c r="D181" i="2" s="1"/>
  <c r="B182" i="2"/>
  <c r="D182" i="2" s="1"/>
  <c r="B183" i="2"/>
  <c r="D183" i="2" s="1"/>
  <c r="B184" i="2"/>
  <c r="C184" i="2" s="1"/>
  <c r="B185" i="2"/>
  <c r="C185" i="2" s="1"/>
  <c r="B186" i="2"/>
  <c r="B187" i="2"/>
  <c r="D187" i="2" s="1"/>
  <c r="B188" i="2"/>
  <c r="D188" i="2" s="1"/>
  <c r="B189" i="2"/>
  <c r="D189" i="2" s="1"/>
  <c r="B190" i="2"/>
  <c r="D190" i="2" s="1"/>
  <c r="B191" i="2"/>
  <c r="D191" i="2" s="1"/>
  <c r="B192" i="2"/>
  <c r="C192" i="2" s="1"/>
  <c r="B193" i="2"/>
  <c r="C193" i="2" s="1"/>
  <c r="B194" i="2"/>
  <c r="B195" i="2"/>
  <c r="D195" i="2" s="1"/>
  <c r="B196" i="2"/>
  <c r="D196" i="2" s="1"/>
  <c r="B197" i="2"/>
  <c r="D197" i="2" s="1"/>
  <c r="B198" i="2"/>
  <c r="D198" i="2" s="1"/>
  <c r="B199" i="2"/>
  <c r="D199" i="2" s="1"/>
  <c r="B200" i="2"/>
  <c r="C200" i="2" s="1"/>
  <c r="B201" i="2"/>
  <c r="C201" i="2" s="1"/>
  <c r="B202" i="2"/>
  <c r="B203" i="2"/>
  <c r="D203" i="2" s="1"/>
  <c r="B204" i="2"/>
  <c r="D204" i="2" s="1"/>
  <c r="B205" i="2"/>
  <c r="D205" i="2" s="1"/>
  <c r="B206" i="2"/>
  <c r="D206" i="2" s="1"/>
  <c r="B207" i="2"/>
  <c r="D207" i="2" s="1"/>
  <c r="B208" i="2"/>
  <c r="C208" i="2" s="1"/>
  <c r="B209" i="2"/>
  <c r="C209" i="2" s="1"/>
  <c r="B210" i="2"/>
  <c r="B211" i="2"/>
  <c r="D211" i="2" s="1"/>
  <c r="B212" i="2"/>
  <c r="D212" i="2" s="1"/>
  <c r="B213" i="2"/>
  <c r="D213" i="2" s="1"/>
  <c r="B214" i="2"/>
  <c r="D214" i="2" s="1"/>
  <c r="B215" i="2"/>
  <c r="D215" i="2" s="1"/>
  <c r="B216" i="2"/>
  <c r="C216" i="2" s="1"/>
  <c r="B217" i="2"/>
  <c r="C217" i="2" s="1"/>
  <c r="B218" i="2"/>
  <c r="B219" i="2"/>
  <c r="D219" i="2" s="1"/>
  <c r="B220" i="2"/>
  <c r="D220" i="2" s="1"/>
  <c r="B221" i="2"/>
  <c r="D221" i="2" s="1"/>
  <c r="B222" i="2"/>
  <c r="D222" i="2" s="1"/>
  <c r="B223" i="2"/>
  <c r="D223" i="2" s="1"/>
  <c r="B224" i="2"/>
  <c r="C224" i="2" s="1"/>
  <c r="B225" i="2"/>
  <c r="C225" i="2" s="1"/>
  <c r="B226" i="2"/>
  <c r="B227" i="2"/>
  <c r="D227" i="2" s="1"/>
  <c r="B228" i="2"/>
  <c r="D228" i="2" s="1"/>
  <c r="B229" i="2"/>
  <c r="D229" i="2" s="1"/>
  <c r="B230" i="2"/>
  <c r="D230" i="2" s="1"/>
  <c r="B231" i="2"/>
  <c r="D231" i="2" s="1"/>
  <c r="B232" i="2"/>
  <c r="C232" i="2" s="1"/>
  <c r="B233" i="2"/>
  <c r="C233" i="2" s="1"/>
  <c r="B234" i="2"/>
  <c r="B235" i="2"/>
  <c r="D235" i="2" s="1"/>
  <c r="B236" i="2"/>
  <c r="D236" i="2" s="1"/>
  <c r="B237" i="2"/>
  <c r="D237" i="2" s="1"/>
  <c r="B238" i="2"/>
  <c r="D238" i="2" s="1"/>
  <c r="B239" i="2"/>
  <c r="D239" i="2" s="1"/>
  <c r="B240" i="2"/>
  <c r="C240" i="2" s="1"/>
  <c r="B241" i="2"/>
  <c r="C241" i="2" s="1"/>
  <c r="B242" i="2"/>
  <c r="B243" i="2"/>
  <c r="D243" i="2" s="1"/>
  <c r="B244" i="2"/>
  <c r="D244" i="2" s="1"/>
  <c r="B245" i="2"/>
  <c r="D245" i="2" s="1"/>
  <c r="B246" i="2"/>
  <c r="D246" i="2" s="1"/>
  <c r="B247" i="2"/>
  <c r="D247" i="2" s="1"/>
  <c r="B248" i="2"/>
  <c r="C248" i="2" s="1"/>
  <c r="B249" i="2"/>
  <c r="C249" i="2" s="1"/>
  <c r="B250" i="2"/>
  <c r="B251" i="2"/>
  <c r="D251" i="2" s="1"/>
  <c r="B252" i="2"/>
  <c r="D252" i="2" s="1"/>
  <c r="B253" i="2"/>
  <c r="D253" i="2" s="1"/>
  <c r="B254" i="2"/>
  <c r="D254" i="2" s="1"/>
  <c r="B255" i="2"/>
  <c r="D255" i="2" s="1"/>
  <c r="B256" i="2"/>
  <c r="C256" i="2" s="1"/>
  <c r="B257" i="2"/>
  <c r="C257" i="2" s="1"/>
  <c r="B258" i="2"/>
  <c r="B259" i="2"/>
  <c r="D259" i="2" s="1"/>
  <c r="B260" i="2"/>
  <c r="D260" i="2" s="1"/>
  <c r="B261" i="2"/>
  <c r="D261" i="2" s="1"/>
  <c r="B262" i="2"/>
  <c r="D262" i="2" s="1"/>
  <c r="B263" i="2"/>
  <c r="D263" i="2" s="1"/>
  <c r="B264" i="2"/>
  <c r="C264" i="2" s="1"/>
  <c r="B265" i="2"/>
  <c r="C265" i="2" s="1"/>
  <c r="B266" i="2"/>
  <c r="B267" i="2"/>
  <c r="D267" i="2" s="1"/>
  <c r="B268" i="2"/>
  <c r="D268" i="2" s="1"/>
  <c r="B269" i="2"/>
  <c r="D269" i="2" s="1"/>
  <c r="B270" i="2"/>
  <c r="D270" i="2" s="1"/>
  <c r="B271" i="2"/>
  <c r="D271" i="2" s="1"/>
  <c r="B272" i="2"/>
  <c r="C272" i="2" s="1"/>
  <c r="B273" i="2"/>
  <c r="C273" i="2" s="1"/>
  <c r="B274" i="2"/>
  <c r="B275" i="2"/>
  <c r="D275" i="2" s="1"/>
  <c r="B276" i="2"/>
  <c r="D276" i="2" s="1"/>
  <c r="B277" i="2"/>
  <c r="D277" i="2" s="1"/>
  <c r="B278" i="2"/>
  <c r="D278" i="2" s="1"/>
  <c r="B279" i="2"/>
  <c r="D279" i="2" s="1"/>
  <c r="B280" i="2"/>
  <c r="C280" i="2" s="1"/>
  <c r="B281" i="2"/>
  <c r="C281" i="2" s="1"/>
  <c r="B282" i="2"/>
  <c r="B283" i="2"/>
  <c r="D283" i="2" s="1"/>
  <c r="B284" i="2"/>
  <c r="D284" i="2" s="1"/>
  <c r="B285" i="2"/>
  <c r="D285" i="2" s="1"/>
  <c r="B286" i="2"/>
  <c r="D286" i="2" s="1"/>
  <c r="B287" i="2"/>
  <c r="D287" i="2" s="1"/>
  <c r="B288" i="2"/>
  <c r="C288" i="2" s="1"/>
  <c r="B289" i="2"/>
  <c r="C289" i="2" s="1"/>
  <c r="B290" i="2"/>
  <c r="B291" i="2"/>
  <c r="D291" i="2" s="1"/>
  <c r="B292" i="2"/>
  <c r="D292" i="2" s="1"/>
  <c r="B293" i="2"/>
  <c r="D293" i="2" s="1"/>
  <c r="B294" i="2"/>
  <c r="D294" i="2" s="1"/>
  <c r="B295" i="2"/>
  <c r="D295" i="2" s="1"/>
  <c r="B296" i="2"/>
  <c r="C296" i="2" s="1"/>
  <c r="B297" i="2"/>
  <c r="C297" i="2" s="1"/>
  <c r="B298" i="2"/>
  <c r="B299" i="2"/>
  <c r="D299" i="2" s="1"/>
  <c r="B300" i="2"/>
  <c r="D300" i="2" s="1"/>
  <c r="B301" i="2"/>
  <c r="D301" i="2" s="1"/>
  <c r="B302" i="2"/>
  <c r="D302" i="2" s="1"/>
  <c r="B303" i="2"/>
  <c r="D303" i="2" s="1"/>
  <c r="B304" i="2"/>
  <c r="C304" i="2" s="1"/>
  <c r="B305" i="2"/>
  <c r="C305" i="2" s="1"/>
  <c r="B306" i="2"/>
  <c r="B307" i="2"/>
  <c r="D307" i="2" s="1"/>
  <c r="B308" i="2"/>
  <c r="D308" i="2" s="1"/>
  <c r="B309" i="2"/>
  <c r="D309" i="2" s="1"/>
  <c r="B310" i="2"/>
  <c r="D310" i="2" s="1"/>
  <c r="B311" i="2"/>
  <c r="D311" i="2" s="1"/>
  <c r="B312" i="2"/>
  <c r="C312" i="2" s="1"/>
  <c r="B313" i="2"/>
  <c r="C313" i="2" s="1"/>
  <c r="B314" i="2"/>
  <c r="B315" i="2"/>
  <c r="D315" i="2" s="1"/>
  <c r="B316" i="2"/>
  <c r="D316" i="2" s="1"/>
  <c r="B317" i="2"/>
  <c r="B318" i="2"/>
  <c r="D318" i="2" s="1"/>
  <c r="B319" i="2"/>
  <c r="D319" i="2" s="1"/>
  <c r="B320" i="2"/>
  <c r="C320" i="2" s="1"/>
  <c r="B321" i="2"/>
  <c r="C321" i="2" s="1"/>
  <c r="B322" i="2"/>
  <c r="B323" i="2"/>
  <c r="D323" i="2" s="1"/>
  <c r="B324" i="2"/>
  <c r="D324" i="2" s="1"/>
  <c r="B325" i="2"/>
  <c r="B3" i="2"/>
  <c r="E3" i="2" s="1"/>
  <c r="C290" i="2" l="1"/>
  <c r="D290" i="2"/>
  <c r="C274" i="2"/>
  <c r="D274" i="2"/>
  <c r="C258" i="2"/>
  <c r="D258" i="2"/>
  <c r="C242" i="2"/>
  <c r="D242" i="2"/>
  <c r="C226" i="2"/>
  <c r="D226" i="2"/>
  <c r="C210" i="2"/>
  <c r="D210" i="2"/>
  <c r="C194" i="2"/>
  <c r="D194" i="2"/>
  <c r="C178" i="2"/>
  <c r="D178" i="2"/>
  <c r="C162" i="2"/>
  <c r="D162" i="2"/>
  <c r="C146" i="2"/>
  <c r="D146" i="2"/>
  <c r="C130" i="2"/>
  <c r="D130" i="2"/>
  <c r="C106" i="2"/>
  <c r="D106" i="2"/>
  <c r="C90" i="2"/>
  <c r="D90" i="2"/>
  <c r="C74" i="2"/>
  <c r="D74" i="2"/>
  <c r="C58" i="2"/>
  <c r="D58" i="2"/>
  <c r="C42" i="2"/>
  <c r="D42" i="2"/>
  <c r="C26" i="2"/>
  <c r="D26" i="2"/>
  <c r="C10" i="2"/>
  <c r="D10" i="2"/>
  <c r="C314" i="2"/>
  <c r="D314" i="2"/>
  <c r="C306" i="2"/>
  <c r="D306" i="2"/>
  <c r="D325" i="2"/>
  <c r="C325" i="2"/>
  <c r="D317" i="2"/>
  <c r="C317" i="2"/>
  <c r="C322" i="2"/>
  <c r="D322" i="2"/>
  <c r="C298" i="2"/>
  <c r="D298" i="2"/>
  <c r="C282" i="2"/>
  <c r="D282" i="2"/>
  <c r="C266" i="2"/>
  <c r="D266" i="2"/>
  <c r="C250" i="2"/>
  <c r="D250" i="2"/>
  <c r="C234" i="2"/>
  <c r="D234" i="2"/>
  <c r="C218" i="2"/>
  <c r="D218" i="2"/>
  <c r="C202" i="2"/>
  <c r="D202" i="2"/>
  <c r="C186" i="2"/>
  <c r="D186" i="2"/>
  <c r="C170" i="2"/>
  <c r="D170" i="2"/>
  <c r="C154" i="2"/>
  <c r="D154" i="2"/>
  <c r="C138" i="2"/>
  <c r="D138" i="2"/>
  <c r="C122" i="2"/>
  <c r="D122" i="2"/>
  <c r="C114" i="2"/>
  <c r="D114" i="2"/>
  <c r="C98" i="2"/>
  <c r="D98" i="2"/>
  <c r="C82" i="2"/>
  <c r="D82" i="2"/>
  <c r="C66" i="2"/>
  <c r="D66" i="2"/>
  <c r="C50" i="2"/>
  <c r="D50" i="2"/>
  <c r="C34" i="2"/>
  <c r="D34" i="2"/>
  <c r="C18" i="2"/>
  <c r="D18" i="2"/>
  <c r="C319" i="2"/>
  <c r="C311" i="2"/>
  <c r="C303" i="2"/>
  <c r="C295" i="2"/>
  <c r="C287" i="2"/>
  <c r="C279" i="2"/>
  <c r="C271" i="2"/>
  <c r="C263" i="2"/>
  <c r="C255" i="2"/>
  <c r="C247" i="2"/>
  <c r="C239" i="2"/>
  <c r="C231" i="2"/>
  <c r="C223" i="2"/>
  <c r="C215" i="2"/>
  <c r="C207" i="2"/>
  <c r="C199" i="2"/>
  <c r="C191" i="2"/>
  <c r="C183" i="2"/>
  <c r="C175" i="2"/>
  <c r="C167" i="2"/>
  <c r="C159" i="2"/>
  <c r="C151" i="2"/>
  <c r="C143" i="2"/>
  <c r="C135" i="2"/>
  <c r="C127" i="2"/>
  <c r="C119" i="2"/>
  <c r="C111" i="2"/>
  <c r="C103" i="2"/>
  <c r="C95" i="2"/>
  <c r="C87" i="2"/>
  <c r="C79" i="2"/>
  <c r="C71" i="2"/>
  <c r="C63" i="2"/>
  <c r="C55" i="2"/>
  <c r="C47" i="2"/>
  <c r="C39" i="2"/>
  <c r="C31" i="2"/>
  <c r="C23" i="2"/>
  <c r="C15" i="2"/>
  <c r="C7" i="2"/>
  <c r="C3" i="2"/>
  <c r="C318" i="2"/>
  <c r="C310" i="2"/>
  <c r="C302" i="2"/>
  <c r="C294" i="2"/>
  <c r="C286" i="2"/>
  <c r="C278" i="2"/>
  <c r="C270" i="2"/>
  <c r="C262" i="2"/>
  <c r="C254" i="2"/>
  <c r="C246" i="2"/>
  <c r="C238" i="2"/>
  <c r="C230" i="2"/>
  <c r="C222" i="2"/>
  <c r="C214" i="2"/>
  <c r="C206" i="2"/>
  <c r="C198" i="2"/>
  <c r="C190" i="2"/>
  <c r="C182" i="2"/>
  <c r="C174" i="2"/>
  <c r="C166" i="2"/>
  <c r="C158" i="2"/>
  <c r="C150" i="2"/>
  <c r="C142" i="2"/>
  <c r="C134" i="2"/>
  <c r="C126" i="2"/>
  <c r="C118" i="2"/>
  <c r="C110" i="2"/>
  <c r="C102" i="2"/>
  <c r="C94" i="2"/>
  <c r="C86" i="2"/>
  <c r="C78" i="2"/>
  <c r="C70" i="2"/>
  <c r="C62" i="2"/>
  <c r="C54" i="2"/>
  <c r="C46" i="2"/>
  <c r="C38" i="2"/>
  <c r="C30" i="2"/>
  <c r="C22" i="2"/>
  <c r="C14" i="2"/>
  <c r="C6" i="2"/>
  <c r="D321" i="2"/>
  <c r="D313" i="2"/>
  <c r="D305" i="2"/>
  <c r="D297" i="2"/>
  <c r="D289" i="2"/>
  <c r="D281" i="2"/>
  <c r="D273" i="2"/>
  <c r="D265" i="2"/>
  <c r="D257" i="2"/>
  <c r="D249" i="2"/>
  <c r="D241" i="2"/>
  <c r="D233" i="2"/>
  <c r="D225" i="2"/>
  <c r="D217" i="2"/>
  <c r="D209" i="2"/>
  <c r="D201" i="2"/>
  <c r="D193" i="2"/>
  <c r="D185" i="2"/>
  <c r="D177" i="2"/>
  <c r="D169" i="2"/>
  <c r="D161" i="2"/>
  <c r="D153" i="2"/>
  <c r="D145" i="2"/>
  <c r="D137" i="2"/>
  <c r="D129" i="2"/>
  <c r="D121" i="2"/>
  <c r="D113" i="2"/>
  <c r="D105" i="2"/>
  <c r="D97" i="2"/>
  <c r="D89" i="2"/>
  <c r="D81" i="2"/>
  <c r="D73" i="2"/>
  <c r="D65" i="2"/>
  <c r="D57" i="2"/>
  <c r="D49" i="2"/>
  <c r="D41" i="2"/>
  <c r="D33" i="2"/>
  <c r="D25" i="2"/>
  <c r="D17" i="2"/>
  <c r="D9" i="2"/>
  <c r="D8" i="2"/>
  <c r="C309" i="2"/>
  <c r="C301" i="2"/>
  <c r="C324" i="2"/>
  <c r="C316" i="2"/>
  <c r="C308" i="2"/>
  <c r="C300" i="2"/>
  <c r="C292" i="2"/>
  <c r="C284" i="2"/>
  <c r="C276" i="2"/>
  <c r="C268" i="2"/>
  <c r="C260" i="2"/>
  <c r="C252" i="2"/>
  <c r="C244" i="2"/>
  <c r="C236" i="2"/>
  <c r="C228" i="2"/>
  <c r="C220" i="2"/>
  <c r="C212" i="2"/>
  <c r="C204" i="2"/>
  <c r="C196" i="2"/>
  <c r="C188" i="2"/>
  <c r="C180" i="2"/>
  <c r="C172" i="2"/>
  <c r="C164" i="2"/>
  <c r="C156" i="2"/>
  <c r="C148" i="2"/>
  <c r="C140" i="2"/>
  <c r="C132" i="2"/>
  <c r="C124" i="2"/>
  <c r="C116" i="2"/>
  <c r="C108" i="2"/>
  <c r="C100" i="2"/>
  <c r="C92" i="2"/>
  <c r="C84" i="2"/>
  <c r="C76" i="2"/>
  <c r="C68" i="2"/>
  <c r="C60" i="2"/>
  <c r="C52" i="2"/>
  <c r="C44" i="2"/>
  <c r="C36" i="2"/>
  <c r="C28" i="2"/>
  <c r="C20" i="2"/>
  <c r="C12" i="2"/>
  <c r="C4" i="2"/>
  <c r="C323" i="2"/>
  <c r="C315" i="2"/>
  <c r="C307" i="2"/>
  <c r="C299" i="2"/>
  <c r="C291" i="2"/>
  <c r="C283" i="2"/>
  <c r="C275" i="2"/>
  <c r="C267" i="2"/>
  <c r="C259" i="2"/>
  <c r="C251" i="2"/>
  <c r="C243" i="2"/>
  <c r="C235" i="2"/>
  <c r="C227" i="2"/>
  <c r="C219" i="2"/>
  <c r="C211" i="2"/>
  <c r="C203" i="2"/>
  <c r="C195" i="2"/>
  <c r="C187" i="2"/>
  <c r="C179" i="2"/>
  <c r="C171" i="2"/>
  <c r="C163" i="2"/>
  <c r="C155" i="2"/>
  <c r="C147" i="2"/>
  <c r="C139" i="2"/>
  <c r="C131" i="2"/>
  <c r="C123" i="2"/>
  <c r="C115" i="2"/>
  <c r="C107" i="2"/>
  <c r="C99" i="2"/>
  <c r="C91" i="2"/>
  <c r="C83" i="2"/>
  <c r="C75" i="2"/>
  <c r="C67" i="2"/>
  <c r="C59" i="2"/>
  <c r="C51" i="2"/>
  <c r="C43" i="2"/>
  <c r="C35" i="2"/>
  <c r="C27" i="2"/>
  <c r="C19" i="2"/>
  <c r="C11" i="2"/>
  <c r="D3" i="2"/>
  <c r="D13" i="2"/>
</calcChain>
</file>

<file path=xl/sharedStrings.xml><?xml version="1.0" encoding="utf-8"?>
<sst xmlns="http://schemas.openxmlformats.org/spreadsheetml/2006/main" count="5880" uniqueCount="1176">
  <si>
    <t>COD CAT1</t>
  </si>
  <si>
    <t>Categoría Nivel 1</t>
  </si>
  <si>
    <t>COD CAT2</t>
  </si>
  <si>
    <t>Categoría Nivel 2</t>
  </si>
  <si>
    <t>COD CAT3</t>
  </si>
  <si>
    <t>Categoría Nivel 3</t>
  </si>
  <si>
    <t>COD 
CAT4</t>
  </si>
  <si>
    <t>Categoría Nivel 4</t>
  </si>
  <si>
    <t>Compras Centralizadas</t>
  </si>
  <si>
    <t>Grupo de Compras</t>
  </si>
  <si>
    <t>Grupo Transaccional</t>
  </si>
  <si>
    <t>Nivel de Riesgo</t>
  </si>
  <si>
    <t>Riesgo Seguridad y Salud</t>
  </si>
  <si>
    <t>Controlar</t>
  </si>
  <si>
    <t>Homologable</t>
  </si>
  <si>
    <t>Sistema Eléctrico</t>
  </si>
  <si>
    <t>Nivel Resp. Civil</t>
  </si>
  <si>
    <t>Importe Póliza R. Civil (€)</t>
  </si>
  <si>
    <t>Importe RC Patronal (€)</t>
  </si>
  <si>
    <t>Observaciones RC</t>
  </si>
  <si>
    <t>Medio Ambiente</t>
  </si>
  <si>
    <t>Riesgo Cambio Climático</t>
  </si>
  <si>
    <t>Riesgo Compliance</t>
  </si>
  <si>
    <t>Descripción Subfamilia</t>
  </si>
  <si>
    <t>Garantia Contratos BR</t>
  </si>
  <si>
    <t>Construcción de Plantas, Generación y Materiales</t>
  </si>
  <si>
    <t>Contratos de generación, equipos core y acuerdos de servicio (LTSA)</t>
  </si>
  <si>
    <t>11A</t>
  </si>
  <si>
    <t>Construcción de Ciclos Combinados y Simples</t>
  </si>
  <si>
    <t>11A010000</t>
  </si>
  <si>
    <t>Construcción de ciclos combinados y simples</t>
  </si>
  <si>
    <t>B01</t>
  </si>
  <si>
    <t>N/A</t>
  </si>
  <si>
    <t>A</t>
  </si>
  <si>
    <t>Sí</t>
  </si>
  <si>
    <t>Sí*</t>
  </si>
  <si>
    <t>No</t>
  </si>
  <si>
    <t>Requerir seguro RC</t>
  </si>
  <si>
    <t>ES.00061.GN Especificación ambiental para contratistas de obras mayores</t>
  </si>
  <si>
    <t>Riesgo Alto</t>
  </si>
  <si>
    <t xml:space="preserve">* Subfamilia de compra de Obras Singulares:  El proceso de homologación se sustituye por la validación de las ofertas técnicas presentadas por los proveedores según el proyecto, servicio o producto singular.
Construcción de centrales de gas de Ciclo Combinado (Turbina de gas + turbina de vapor) o Ciclo Simple (Turbina de vapor/gas sin recirculación), con cualquier tipo de combustible.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 Mejorar el rendimiento.
- Simplificar la operación y/o el mantenimiento.
- Corregir deficiencias.
</t>
  </si>
  <si>
    <t>11B</t>
  </si>
  <si>
    <t>Construcción de Gen. Térmica Convencional Carbón</t>
  </si>
  <si>
    <t>11B010000</t>
  </si>
  <si>
    <t>Construcción BOP y EPC´s centrales carbón</t>
  </si>
  <si>
    <t>* Subfamilia de compra de Obras Singulares:  El proceso de homologación se sustituye por la validación de las ofertas técnicas presentadas por los proveedores según el proyecto, servicio o producto singular.
Construcción de centrales de Térmicas Convencionales, fundamentalmente de carbón ó fuel, o combustibles Fósiles alternativos.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t>
  </si>
  <si>
    <t>11C</t>
  </si>
  <si>
    <t>Construcción de Gen. Térmica Convencional Motores</t>
  </si>
  <si>
    <t>11C010000</t>
  </si>
  <si>
    <t xml:space="preserve">Construcción BOP y EPC´s centrales motores </t>
  </si>
  <si>
    <t>A definir en cada caso con Riesgo Operacional Asegurable</t>
  </si>
  <si>
    <t>11D</t>
  </si>
  <si>
    <t>Construcción de Generación hidráulica</t>
  </si>
  <si>
    <t>11D010000</t>
  </si>
  <si>
    <t>Construcción BOP y EPC´s centrales hidráulicas y minihidráulicas</t>
  </si>
  <si>
    <t>Requerir seguro RC; para llave en mano/obra civil = N.R. 5,  obras auxiliares en C.H./tubería de presión = N. R. 4, obras auxiliares indirectas  N.R. 3/2.</t>
  </si>
  <si>
    <t>* Subfamilia de compra de Obras Singulares:  El proceso de homologación se sustituye por la validación de las ofertas técnicas presentadas por los proveedores según el proyecto, servicio o producto singular.
Construcción de centrales hidráulicas.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t>
  </si>
  <si>
    <t>11F</t>
  </si>
  <si>
    <t>Construcción e infraestructuras de Parques Eólicos</t>
  </si>
  <si>
    <t>11F010000</t>
  </si>
  <si>
    <t>Construcción BOP y EPC´s parques eólicos</t>
  </si>
  <si>
    <t>* Subfamilia de compra de Obras Singulares:  El proceso de homologación se sustituye por la validación de las ofertas técnicas presentadas por los proveedores según el proyecto, servicio o producto singular.
Construcción de Parques eólicos.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eléctirco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t>
  </si>
  <si>
    <t>11G</t>
  </si>
  <si>
    <t>Construcción de Plantas Solares</t>
  </si>
  <si>
    <t>11G010000</t>
  </si>
  <si>
    <t>Construcción BOP y EPC´s plantas solares</t>
  </si>
  <si>
    <t>* Subfamilia de compra de Obras Singulares:  El proceso de homologación se sustituye por la validación de las ofertas técnicas presentadas por los proveedores según el proyecto, servicio o producto singular.
Construcción de plantas de generación renovable por placas fotovoltaicas o aprovechamiento termosolar</t>
  </si>
  <si>
    <t>11J</t>
  </si>
  <si>
    <t>Construcción de Plantas de Biomasa</t>
  </si>
  <si>
    <t>11J010000</t>
  </si>
  <si>
    <t>Construcción de plantas de biomasa y cogeneración</t>
  </si>
  <si>
    <t>* Subfamilia de compra de Obras Singulares:  El proceso de homologación se sustituye por la validación de las ofertas técnicas presentadas por los proveedores según el proyecto, servicio o producto singular.
Construcción de plantas de cogeneración.</t>
  </si>
  <si>
    <t>11K</t>
  </si>
  <si>
    <t>Construcción de Plantas de Gas y Minería</t>
  </si>
  <si>
    <t>11K010000</t>
  </si>
  <si>
    <t>Construcción y grandes modificación terminales de regas</t>
  </si>
  <si>
    <t>* Subfamilia de compra de Obras Singulares:  El proceso de homologación se sustituye por la validación de las ofertas técnicas presentadas por los proveedores según el proyecto, servicio o producto singular.
Construcción y grandes modificaciones de terminales de regasificación de GNL y/o sus muelles y pantalanes</t>
  </si>
  <si>
    <t>11K020000</t>
  </si>
  <si>
    <t>Trabajos auxiliares terminales regasificación</t>
  </si>
  <si>
    <t>M</t>
  </si>
  <si>
    <t>No tiene Especificación asociada</t>
  </si>
  <si>
    <t>11K030000</t>
  </si>
  <si>
    <t>Plantas de producción e inyección de biogas</t>
  </si>
  <si>
    <t>Contratos de Generación, equipos core y acuerdos de servicio (LTSA)</t>
  </si>
  <si>
    <t>11L</t>
  </si>
  <si>
    <t>Servicios Comunes Construcción y modificación Generación</t>
  </si>
  <si>
    <t>11L010000</t>
  </si>
  <si>
    <t>Grandes modificaciones y montajes eléctricos generación</t>
  </si>
  <si>
    <t>11L020000</t>
  </si>
  <si>
    <t>Grandes modificaciones y montajes electromec generación</t>
  </si>
  <si>
    <t>* Subfamilia de compra de Obras Singulares:  El proceso de homologación se sustituye por la validación de las ofertas técnicas presentadas por los proveedores según el proyecto, servicio o producto singular.
Grandes modificaciones y montajes electromecánicos de generación. Para cualquier tipo de central de generación que no impliquen  aumentar la vida útil ó potencia nominal de la planta hasta un importe de 2M€., tambien se podrán incluir en esta familia modificaciones que impliquen mejorar el rendimiento, simplificar la operación y/o el mantenimiento o corregir deficiencias.
Esta subfamilia cumple el objetivo de diferenciar dentro de la construcción de plantas a los proveedores aptos para grandes modificaciones pero no para construcción del BOP y EPC.</t>
  </si>
  <si>
    <t>11L030000</t>
  </si>
  <si>
    <t>Grandes modificaciones y montajes mecánicos generación</t>
  </si>
  <si>
    <t>11L040000</t>
  </si>
  <si>
    <t>Grandes modificaciones y trabajos o.civil generación</t>
  </si>
  <si>
    <t>Trabajos eléctricos, mecánicos y O.civil de mediano y bajo calado comunes a cualquier tipo de central de generación que no impliquen por su naturaleza riesgo alto que de forma habitual no superen 1M€ cada tajo ó tarea.  Tales como reparación de cuadros eléctricos, levantamiento de muros, instalación de elementos hidromecánicos etc.
Esta subfamilia cumple el objetivo de diferenciar dentro de la construcción de plantas a los proveedores aptos unicamente para trabajos auxiliares y complementarios de riesgo medio o bajo.</t>
  </si>
  <si>
    <t>11L050000</t>
  </si>
  <si>
    <t>Intervenciones y reparaciones singulares corte y soldadura</t>
  </si>
  <si>
    <t>ES.00056.GN Especificación ambiental para contratistas de servicios de montaje y mantenimiento de maquinaria e instalaciones</t>
  </si>
  <si>
    <t>11M</t>
  </si>
  <si>
    <t>Servicios Específicos por Tecnología de Generación</t>
  </si>
  <si>
    <t>11M010000</t>
  </si>
  <si>
    <t>Operación y mantenimiento específico o tecnólogo LTSA's &amp; full O&amp;M ciclos comb.</t>
  </si>
  <si>
    <t>Riesgo bajo</t>
  </si>
  <si>
    <t>Servicios de los contratistas principales de operación de plantas de ciclo combinado</t>
  </si>
  <si>
    <t>11M020000</t>
  </si>
  <si>
    <t>Operación y mantenimiento específico o tecnólogo centrales carbón</t>
  </si>
  <si>
    <t>11M030000</t>
  </si>
  <si>
    <t>Operación y mantenimiento específico o tecnólogo hidráulica</t>
  </si>
  <si>
    <t>11M040000</t>
  </si>
  <si>
    <t xml:space="preserve">Operación y mantenimiento específico o tecnólogo centrales motores </t>
  </si>
  <si>
    <t>11M050000</t>
  </si>
  <si>
    <t>Operación y mantenimiento específico o tecnólogo de grupos turbocompresores de gas</t>
  </si>
  <si>
    <t>11M060000</t>
  </si>
  <si>
    <t>Operación y mantenimiento específico o tecnólogo plantas de cogeneración y biomasa</t>
  </si>
  <si>
    <t>B30</t>
  </si>
  <si>
    <t>Mantenimiento integral en las instalaciones de cogeneración.</t>
  </si>
  <si>
    <t>11M070000</t>
  </si>
  <si>
    <t>Operación, mantenimiento y reparaciones parques eólicos riesgo alto</t>
  </si>
  <si>
    <t>Contratistas de líneas y subestaciones y otros servicios de parques eólicos que implican trabajos eléctricos o trabajos en altura. Se excluyen determinados suministradores de O&amp;M de aeros de la subfamilia 213002002. Los servicios puntuales de baja criticidad se incluirán, en caso de que apliquen, en la subfamilia 213002009</t>
  </si>
  <si>
    <t>11M080000</t>
  </si>
  <si>
    <t>Operación, mantenimiento y reparaciones plantas solares riesgo alto</t>
  </si>
  <si>
    <t>Operación y mantenimiento de plantas solares</t>
  </si>
  <si>
    <t>11M090000</t>
  </si>
  <si>
    <t>Auscultación de presas</t>
  </si>
  <si>
    <t>Operación y mantenimiento sistema de auscultación de presas</t>
  </si>
  <si>
    <t>11M100000</t>
  </si>
  <si>
    <t>Mantenimiento y reparaciones aerogeneradores</t>
  </si>
  <si>
    <t>Servicios de Generación</t>
  </si>
  <si>
    <t>12A</t>
  </si>
  <si>
    <t>Servicios Multitecnología de Generación</t>
  </si>
  <si>
    <t>12A010000</t>
  </si>
  <si>
    <t>Mantenimiento integral de plantas de generación/compresión</t>
  </si>
  <si>
    <t>Mantenimiento integral en las instalaciones de generación.  A modo indicativo las actividades son: Mantenimiento mecánico, eléctrico y de instrumentación y control y reparaciones de índole secundaria de los equipos e instalaciones correspondientes a la centrales de generación; incluyendo contratos de mantenimiento y limpieza</t>
  </si>
  <si>
    <t>12A020000</t>
  </si>
  <si>
    <t>Supervisión de construcción de plantas</t>
  </si>
  <si>
    <t>Todos los servicios de:
-  Supervisión en planta durante la construcción o modificaciones de las mismas en cualquier disciplina que sea requerida (Eléctrica, mecánica, I&amp;C etc…).
-  Servicios de apoyo a la Ingeniería asociados al diseño y construcción de plantas, que influyan en la definición de los parametros para la construcción de la misma.</t>
  </si>
  <si>
    <t>12B</t>
  </si>
  <si>
    <t>Mantenimiento mecánico de Generación</t>
  </si>
  <si>
    <t>12B010000</t>
  </si>
  <si>
    <t>Mantenimiento mecánico alta criticidad Generación</t>
  </si>
  <si>
    <t>Trabajos mecánicos de Alta Criticidad (*):
 - Trabajos no rutinarios en bombas, ventiladores y otros equipos de potencia &gt;50 kW o de especial criticidad.
 - Trabajos en líneas y válvulas principales.
 - Modificación o reparación mayor de elementos estructurales.
 - Trabajos singulares, etc...). 
(*) Alta Criticidad tendrán aquellos trabajos que:
    - Supongan un precursor de riesgo para la seguridad de las personas, la Instalación o el medio ambiente.
    - Supongan un incumplimiento legal.
    - Pueda ser causa de disparo o de indisponibilidad de planta/grupo a corto plazo (&lt; 24 h).
    - Afecten a la Configuración de Seguridad de la Planta.
ACTIVIDADES GENERACIÓN:
* Mantenimiento de bombas.
* Mantenimiento de ventiladores.
* Mantenimiento de válvulas.
* Trabajos de reparación y soldadura de plásticos.
* Mantenimiento de soportes.
* Equilibrado y alineación de equipos.
* Calorifugado.
* Andamios.
* Mantenimiento de puentes grúa
* Mantenimiento mecánico en paradas cortas de oportunidad.
* Trabajos especalizados en sellado de fugas.
* Mantenimiento de filtros.
* Inspección de caldera.
* Reparación de torres de refrigeración.
* Mantenimiento lineas de vida.</t>
  </si>
  <si>
    <t>12B020000</t>
  </si>
  <si>
    <t>Mantenimiento mecánico media criticidad Generación</t>
  </si>
  <si>
    <t>Trabajos mecánicos de Media Criticidad (*):
 - Trabajos no rutinarios en bombas, ventiladores y otros equipos de potencia entre 10 y 50 kW o con una criticidad media.
 - Trabajos en líneas y válvulas secundarias.
 - Instalación o reparación mayor de plataformas, barandillas y soportes no críticos, etc…. 
(*) Media Criticidad tendrán aquellos trabajos que:
- Supongan un sobrecoste elevado a los costes operativos de la Central.
- Dificulten de forma significativa la operatividad de la Central.
- Supongan la indisponibilidad de un Equipo imprescindible a medio plazo (24 h &lt; t &lt; 15 d) para la correcta operación de la Central.
ACTIVIDADES GENERACIÓN:
* Mantenimiento de bombas.
* Mantenimiento de ventiladores.
* Mantenimiento de válvulas.
* Trabajos de reparación y soldadura de plásticos.
* Mantenimiento de soportes.
* Equilibrado y alineación de equipos.
* Calorifugado.
* Andamios.
* Mantenimiento accesos metálicos.</t>
  </si>
  <si>
    <t>12B030000</t>
  </si>
  <si>
    <t>Mantenimiento mecánico baja criticidad  Generación y Gas</t>
  </si>
  <si>
    <t>Trabajos mecánicos de Baja Criticidad:
 - Trabajos rutinarios en equipos como engrases y cambios de aceite.
 - Trabajos en bombas, ventiladores y otros equipos de potencia &lt; 10KW con bajo impacto en el proceso.
 - Trabajos en líneas y válvulas de agua u otros productos no peligrosos a baja presión.
 - Soldadura tuberías plásticas de pequeño diámetro.
 - Soldadura de estructuras y soportaciones menores.
 - Carpintería metálica y otros trabajos mecánicos menores.
ACTIVIDADES GENERACIÓN:
* Mantenimiento de bombas.
* Mantenimiento de ventiladores.
* Mantenimiento de válvulas.
* Trabajos de reparación y soldadura de plásticos.
* Mantenimiento de soportes.
* Equilibrado y alineación de equipos.
* Calorifugado.</t>
  </si>
  <si>
    <t>12B040000</t>
  </si>
  <si>
    <t>Mantenimiento mecánico en averías y paradas cortas Generación</t>
  </si>
  <si>
    <t xml:space="preserve">Servicio de aportación de personal, maquinaria y herramientas propias de cada oficio para la realización de trabajos esporádicos de mantenimiento mecánico correctivo en averías y paradas cortas, de manera que el tiempo de indisponibilidad de la instalación sea el mínimo imprescindible.
ACTIVIDADES GENERACIÓN:
* Trabajos de reparación en caldera y en tuberías de alta presión.
* Trabajos de calderería y ajuste.
* Servicios de Soldadura Especializados: servicios especializados que requieren de un certificado de homologación.
* Servicios de Ajuste de Tubos: servicios especializados que normalmente se desarrollan en espacios de difícil acceso o presentan características que precisan de un conocimiento superior de la técnica.
* Servicios de Calderería y Soldadura: servicios especializados que normalmente se desarrollan en espacios de difícil acceso o presentan características que precisan de un conocimiento superior de la técnica.
</t>
  </si>
  <si>
    <t>12C</t>
  </si>
  <si>
    <t>Mantenimiento eléctrico de Generación</t>
  </si>
  <si>
    <t>12C010000</t>
  </si>
  <si>
    <t>Mantenimiento eléctrico, instrumentación y control alta criticidad Generación</t>
  </si>
  <si>
    <t xml:space="preserve"> - Trabajos de EI&amp;C en tensión en BT.
 - Trabajos en proximidad de elementos en tensión en AT o BT.
 - Trabajos singulares de criticidad alta (*).
(*) Criticidad Alta tendran aquellos trabajos  de E&amp;IC que:
   - Supongan un precursor de riesgo para la seguridad de las personas, la Instalación o el medio ambiente.
   - Supongan un incumplimiento legal.
   - Pueda ser causa de disparo o de indisponibilidad de planta/grupo a corto plazo (&lt; 24 h).
   - Afecten a la Configuración de Seguridad de la Planta.
ACTIVIDADES GENERACIÓN:
* Ensayos eléctricos.
* Reparación de motores eléctricos.
* Trabajos de alumbrado.
* Mantenimiento lineas de evacuación.
* Mantenimiento de automatas y centros de control.
* Tratamientos térmicos.</t>
  </si>
  <si>
    <t>12C020000</t>
  </si>
  <si>
    <t>Mantenimiento eléctrico, instrumentación y control media criticidad Generación</t>
  </si>
  <si>
    <t xml:space="preserve"> - Trabajos de EI&amp;C en sistemas de BT descargados y sin elementos en tensión en la zona de peligro.
(*)Media Criticidad tendran aquellos trabajos que:
- Supongan un sobrecoste elevado a los costes operativos de la Central.
- Dificulten de forma significativa la operatividad de la Central.
- Supongan la indisponibilidad de un Equipo imprescindible a medio plazo (24 h &lt; t &lt; 15 d) para la correcta operación de la Central.
ACTIVIDADES GENERACIÓN:
* Ensayos eléctricos.
* Reparación de motores eléctricos.
* Trabajos de alumbrado.
* Mantenimiento de baterias.</t>
  </si>
  <si>
    <t>12C030000</t>
  </si>
  <si>
    <t>Mantenimiento eléctrico, instrumentación y control baja criticidad Generación y Gas</t>
  </si>
  <si>
    <t xml:space="preserve"> - Trabajos de EI&amp;C en sistemas alimentados en muy baja tensión o equipos “desenchufables” (HMIs, PCs, equipos portátiles, etc…).
 - Nuevas instalaciones en las que la empresa contratista no va a realizar la interconexión hasta el punto de alimentación.
ACTIVIDADES GENERACIÓN:
* Ensayos eléctricos.
* Reparación de motores eléctricos.
* Trabajos de alumbrado.
* Matenimiento de sistema control distribuido.</t>
  </si>
  <si>
    <t>12D</t>
  </si>
  <si>
    <t>Servicios Auxiliares de Generación</t>
  </si>
  <si>
    <t>12D010000</t>
  </si>
  <si>
    <t>Servicios químicos, medioambientales, meteo generación</t>
  </si>
  <si>
    <t>Requerir seguro RC. En el caso de servicios de baja criticidad tiene NR=1 (18.000 €)</t>
  </si>
  <si>
    <t>ES.00052.GN Especificación ambiental de proveedores y suministradores de combustibles líquidos y productos químicos en general</t>
  </si>
  <si>
    <t>Servicios de mantenimiento químico y servicios para cumplir con los requisitos medioambientales (autorización ambiental integrada ) para instalaciones de generación eléctrica
ACTIVIDADES GENERACIÓN:
* AAI Autorización ambiental integrada
Se consideran servicios de baja criticidad los siguientes:
Toma de muestras de aguas y vertidos, medición de ruido perimetral, inspecciones ambientales documentales, trabajos de protección de la biodiversidad, mantenimiento del sistema de gestión de emisiones, consultoría ambiental, tratamiento contra legionelosis, etc. (se excluyen trabajos en espacios confinados, trabajos en altura u otros trabajos con riesgos particulares).</t>
  </si>
  <si>
    <t>12D020000</t>
  </si>
  <si>
    <t>Mantenimiento de sistemas PCI en Generación</t>
  </si>
  <si>
    <t>A*</t>
  </si>
  <si>
    <t>Mantenimiento de equipos de protección contra incendios en los centros de generación de energía. A modo indicativo las actividades que componen este servicio son:  La revisión, ejecución del mantenimiento preventivo, primario y legal, y verificación de todos los sistemas de protección contra incendios, incluidas las instalaciones fijas, los extintores, y el asesoramiento técnico que sea necesario. Suministro, reparación y montaje de los elementos de los sistemas contra-incendios que deban ser objeto de un mantenimiento correctivo o de una sustitución de los mismos, siempre a petición previa de los responsables de las instalaciones.
ACTIVIDADES GENERACIÓN:
* Mantenimientos sistema protección contra incendios</t>
  </si>
  <si>
    <t>12D030000</t>
  </si>
  <si>
    <t>Trabajos de Mantenimiento Mecánico, Eléctrico, I&amp;C de muy baja criticidad en instalaciones auxiliares de Plantas de Generación y Gas</t>
  </si>
  <si>
    <t>Matenimiento de carretillas elevadoras.
Mantenimiento de basculas.
Mantenimiento de equipos de taller.
Mantenimiento de equipos de almacén.
ACTIVIDADES GENERACIÓN:
* Matenimiento de carretillas elevadoras.
* Mantenimiento de basculas.
* Mantenimiento de equipos de taller.
* Mantenimiento de equipos de almacén.
* Servicio de máquinas lavapiezas.</t>
  </si>
  <si>
    <t>12D040000</t>
  </si>
  <si>
    <t>Servicio de dosificación anti-incrustantes Generación</t>
  </si>
  <si>
    <t>ES.00053.GN Especificación ambiental de proveedores y suministradores de combustibles líquidos y productos químicos a granel</t>
  </si>
  <si>
    <t>12D050000</t>
  </si>
  <si>
    <t>Limpiezas especializadas y de alto riesgo en plantas de Generación</t>
  </si>
  <si>
    <t>ES.00060.GN Especificación ambiental para gestores de residuos</t>
  </si>
  <si>
    <t>Limpiezas que requieren:
 - Trabajos en espacios confinados.
 - Trabajos en altura.
 - Trabajos con alta presión.
 - Gestión de residuos peligrosos (amianto).
ACTIVIDADES GENERACIÓN:
* Limpiezas de alta presión.
* Limpieza de escorias en caldera.</t>
  </si>
  <si>
    <t>12D060000</t>
  </si>
  <si>
    <t>Gestión de residuos peligrosos en plantas de Generación</t>
  </si>
  <si>
    <t>Requerir seguro RC. En el caso de residuos no peligrosos, tiene NR=1 (18.000 €)</t>
  </si>
  <si>
    <t>Gestión de residuos en plantas de Generación. Residuos no peligrosos: Papel y cartón, madera, fibra de vidrio, metales, escombros, plástico limpio, absorbentes no contaminados, equipos eléctricos y electrónicos, residuos sólidos urbanos, y cualquier residuo desclasificado o catalogado como no peligroso.</t>
  </si>
  <si>
    <t>12D070000</t>
  </si>
  <si>
    <t>Actuaciones de conservación y adecuación de plantas de Generación</t>
  </si>
  <si>
    <t>Trabajos de conservación y adecuación de plantas tales como:
 - Pintura.
 - Mantenimiento de cubiertas.
 - Obra civil.
 - Alquiler y operación de gruas.
 - Mantenimiento de viales.
 - Mantenimiento ramal ferroviario.
 - Mantenimiento estructuras torres de refrigeración.
 - Mantenimiento de cristales.
 - Fontanería, etc.
ACTIVIDADES GENERACIÓN:
* Pintura.
* Mantenimiento de cubiertas.
* Obra civil.
* Alquiler de grúas
* Mantenimiento de viales.
* Mantenimiento ramal ferroviario.
* Mantenimiento estructuras torres de refrigeración.
* Mantenimiento de cristales.
* Fontanería, etc.</t>
  </si>
  <si>
    <t>12D080000</t>
  </si>
  <si>
    <t>Adecuación y corrección seguridad de plantas de Generación</t>
  </si>
  <si>
    <t>Servicios de adecuación y corrección de deficiencias de seguridad, como consecuencia de inspecciones, recomendaciones o auditorias.
ACTIVIDADES GENERACIÓN:
* Correción de deficiencias de seguridad (hidráulicas)</t>
  </si>
  <si>
    <t>12D090000</t>
  </si>
  <si>
    <t>Sustitución filtros aire admisión al compresor turbina de gas</t>
  </si>
  <si>
    <t>Contratación del servicio de suministro, sustitución, mantenimiento integral y asesoría técnica de filtros en los sistemas de admisión de aire al compresor en las centrales de ciclo combinado.
ACTIVIDADES GENERACIÓN:
* Suministro de los elementos de filtración puestos en el almacén de cada instalación.
* Desmontaje de los filtros viejos y montaje de los filtros nuevos.
* Limpieza necesaria de la casa de filtros.
* Eliminación de los filtros viejos, mediante su trasladado a vertedero a través de un gestor de residuos autorizado.
* Montaje y desmontaje de los andamios necesarios para el acceso a las zonas donde se realicen los trabajos.</t>
  </si>
  <si>
    <t>12D100000</t>
  </si>
  <si>
    <t>Movimiento de carbones, cenizas y escorias</t>
  </si>
  <si>
    <t>ES.00057.GN Especificación ambiental para contratistas de servicios de movimientos de carbones, cenizas y escorias</t>
  </si>
  <si>
    <t xml:space="preserve"> - Movimiento de materiales tales como carbones, yesos, cenizas, escorias, etc. 
 - Carga y descarga de dichos materiales. 
 - Limpieza del parque de carbones.
 - Alquiler de maquinaria para el movimiento de los materiales citados.
ACTIVIDADES GENERACIÓN:
* Servicio de carboneo.
* Transporte de yesos
* Evacuación de cenizas y escorias.
* Limpieza de parques de carbones.
* Toma de muestras de carbones.
* Valoración energetica parques de carbones.
* Alquiler de maquinaria para el movimiento de estos materiales.</t>
  </si>
  <si>
    <t>12D110000</t>
  </si>
  <si>
    <t>Trabajos subacuaticos</t>
  </si>
  <si>
    <t>Requerir seguro RC La revisión de los emisarios submarinos de las CCC. tiene nivel de riesgo 2 (60.000€)</t>
  </si>
  <si>
    <t>Servicios subacuáticos:
Trabajos subacuaticos que se realizan como parte del mantenimiento de las centrales hidráulicas, con nivel de riesgo alto debido a la profundidad y escasa visibilidad. Nivel de riesgo de RC = 5
Inspección anual de emisarios de vertidos de las centrales de CC. consistente en la inspección de la baliza e inspección visual de la parte externa de la tubería de vertido realizada por buzos. Nivel de riesgo de RC = 2</t>
  </si>
  <si>
    <t>12D120000</t>
  </si>
  <si>
    <t>Intervenciones y reparaciones puntuales Baja Criticidad Plantas Generación y Gas</t>
  </si>
  <si>
    <t>Requerir seguro RC. En el caso de intervenciones de nula criticidad NR=0 (0 €)</t>
  </si>
  <si>
    <t>Actuaciones puntuales de mantenimiento o reparaciones para instalaciones de generación eléctrica de baja criticidad, que cumplan las siguientes condiciones:
- Que el servicio no requiera homologación
- Que el importe de la contratación sea inferior a 60.000€ por proveedor y año
- Que el servicio no implique ninguno de los siguientes riesgos: 
   ·  Riesgo alto de parada de la planta de generación
   ·  Riesgo elevado de impacto ambiental en atmósfera
   ·  Elevado consumo de recursos naturales no renovables
   ·  Riesgos para la salud en la comunidad del entorno de la planta
   ·  Riesgo alto PRL para las personas prestadoras del servicio
Se consideran intervenciones de nula criticidad, las siguientes:
-Intervenciones de pequeña albañilería, pintura, fontanería y limpiezas en áreas no productivas</t>
  </si>
  <si>
    <t>12F</t>
  </si>
  <si>
    <t>Servicios Transversales de Generación</t>
  </si>
  <si>
    <t>12F010000</t>
  </si>
  <si>
    <t>Mantenimiento del centro de Control Eléctrico</t>
  </si>
  <si>
    <t>Servicios de apoyo, oficina técnica y servicios del centro de control eléctrico</t>
  </si>
  <si>
    <t>Materiales de generación y repuestos</t>
  </si>
  <si>
    <t>13A</t>
  </si>
  <si>
    <t>Equipos y repuestos de generación eléctrica</t>
  </si>
  <si>
    <t>13A010000</t>
  </si>
  <si>
    <t>Equipos de generación eléctrica centrales ciclos combinados, carbón, motores</t>
  </si>
  <si>
    <t>B02</t>
  </si>
  <si>
    <t>ES.00051.GN Especificación ambiental de proveedores y suministradores de equipos y materiales</t>
  </si>
  <si>
    <t>Suministros de reguladores de turbina, sustitución válvulas mariposa, grupos electrógenos, repuestos turbogrupo, LNG fuel pack, regulador de tensión.
* Los materiales que requieran montaje en obra, por parte del proveedor, tendrán una calificación de riesgo: Medio</t>
  </si>
  <si>
    <t>NO</t>
  </si>
  <si>
    <t>13A020000</t>
  </si>
  <si>
    <t>Equipos de generación eléctrica centrales hidráulicas</t>
  </si>
  <si>
    <t>13A030000</t>
  </si>
  <si>
    <t>Equipos de parques Eólicos con montaje</t>
  </si>
  <si>
    <t>ES.00051.GN Especificación ambiental de proveedores y suministradores de equipos y materiales y ES.00056  Especificación ambiental para contratistas de servicios de montaje y mantenimiento de maquinaria e instalaciones</t>
  </si>
  <si>
    <t>Riesgo alto</t>
  </si>
  <si>
    <t>13A040000</t>
  </si>
  <si>
    <t>Equipos, materiales y repuestos para plantas solares -  estaciones de potencia</t>
  </si>
  <si>
    <t>13A050000</t>
  </si>
  <si>
    <t>Equipos, materiales y repuestos para plantas solares -  soportes</t>
  </si>
  <si>
    <t>13A060000</t>
  </si>
  <si>
    <t>Materiales y repuestos comunes de generación eléctrica</t>
  </si>
  <si>
    <t>Exento seguro RC excepto materiales con montaje = N.R. 2 (60.000€)</t>
  </si>
  <si>
    <t>Suministro e instalación de repuestos para generación eléctrica. Bolas de molino.
* Los materiales que requieran montaje en obra, por parte del proveedor, tendrán una calificación de riesgo: Medio</t>
  </si>
  <si>
    <t>ELES N</t>
  </si>
  <si>
    <t>13A070000</t>
  </si>
  <si>
    <t>Materiales y repuestos comunes de parques Eólicos</t>
  </si>
  <si>
    <t>Material de stock, suministros para trabajos preventivos, reparación de pequeño componente. Rodamientos</t>
  </si>
  <si>
    <t>13A080000</t>
  </si>
  <si>
    <t xml:space="preserve">Equipos, materiales y repuestos para plantas solares - Placas </t>
  </si>
  <si>
    <t>Equipos, materiales y repuestos para plantas solares -  Placas</t>
  </si>
  <si>
    <t>13A090000</t>
  </si>
  <si>
    <t>Equipos, materiales y repuestos para plantas solares -  Seguidores</t>
  </si>
  <si>
    <t>13B</t>
  </si>
  <si>
    <t>Compras Bajo Importe</t>
  </si>
  <si>
    <t>13B010000</t>
  </si>
  <si>
    <t>Compras de bajo importe no recurrentes</t>
  </si>
  <si>
    <t>Exento seguro RC</t>
  </si>
  <si>
    <t>Compras de bajo importe Generación</t>
  </si>
  <si>
    <t>13C</t>
  </si>
  <si>
    <t>Ventas</t>
  </si>
  <si>
    <t>13C010000</t>
  </si>
  <si>
    <t>Venta de chatarra</t>
  </si>
  <si>
    <t>Materiales para redes de electricidad</t>
  </si>
  <si>
    <t>14A</t>
  </si>
  <si>
    <t>Materiales para la Construcción de Redes eléctricas</t>
  </si>
  <si>
    <t>14A010000</t>
  </si>
  <si>
    <t>Aisladores</t>
  </si>
  <si>
    <t>X</t>
  </si>
  <si>
    <t>Aisladores MT, BT; aisladores composite; aisladores vidrio</t>
  </si>
  <si>
    <t>14A020000</t>
  </si>
  <si>
    <t>Aparellaje eléctrico</t>
  </si>
  <si>
    <t xml:space="preserve">Aparellaje Alta, Media y Baja tensión; Trafos tensión e intensidad Alta tensión; Trafos de medida global; </t>
  </si>
  <si>
    <t>14A030000</t>
  </si>
  <si>
    <t>Cables y conductores</t>
  </si>
  <si>
    <t>Exento seguro RC excepto Cable AT con montaje =  N.R. 5 (600.000€)</t>
  </si>
  <si>
    <t>Terminales y empalmes, suministro de cables y cajas de puesta a tierra, conectores enchufables.
* Los materiales que requieran montaje en obra, por parte del proveedor, tendrán una calificación de riesgo: Medio</t>
  </si>
  <si>
    <t>14A040000</t>
  </si>
  <si>
    <t>Celdas blindadas y módulos de AT</t>
  </si>
  <si>
    <t>Exento seguro RC excepto materiales con montaje =  N.R. 5 (600.000€)</t>
  </si>
  <si>
    <t>Celdas Media Tensión primarias, celdas Alta Tensión, módulos blindados.
* Los materiales que requieran montaje en obra, por parte del proveedor, tendrán una calificación de riesgo: Medio</t>
  </si>
  <si>
    <t>14A050000</t>
  </si>
  <si>
    <t>Centros y celdas</t>
  </si>
  <si>
    <t>Celdas compactas y modulares, centros compactos Media y Baja Tensión.
* Los materiales que requieran montaje en obra, por parte del proveedor, tendrán una calificación de riesgo: Medio</t>
  </si>
  <si>
    <t>14A060000</t>
  </si>
  <si>
    <t>Contadores eléctricos y accesorios</t>
  </si>
  <si>
    <t>Contadores eléctricos industriales, contadores telegestión, precintos equipos de medida y gestión</t>
  </si>
  <si>
    <t>14A070000</t>
  </si>
  <si>
    <t>Transformadores</t>
  </si>
  <si>
    <t>Transformadores de Alta, Media y Baja tensión. Transformadores de potencia llevan aparejado montaje y puesta en servicio.  Transformadores de Media-Baja T no llevan montaje.
* Los materiales que requieran montaje en obra, por parte del proveedor, tendrán una calificación de riesgo: Medio</t>
  </si>
  <si>
    <t>14A080000</t>
  </si>
  <si>
    <t>Accesorios para cables</t>
  </si>
  <si>
    <t>14A090000</t>
  </si>
  <si>
    <t>Gestores de CT's</t>
  </si>
  <si>
    <t>14A100000</t>
  </si>
  <si>
    <t>Cables AT</t>
  </si>
  <si>
    <t>14A110000</t>
  </si>
  <si>
    <t>Transformadores de potencia</t>
  </si>
  <si>
    <t xml:space="preserve">Transformadores de potencia llevan aparejado montaje y puesta en servicio. </t>
  </si>
  <si>
    <t>14B</t>
  </si>
  <si>
    <t>Materiales Auxiliares para Redes eléctricas</t>
  </si>
  <si>
    <t>14B010000</t>
  </si>
  <si>
    <t>Apoyos y accesorios</t>
  </si>
  <si>
    <t>Apoyos de hormigón, metálicos, de madera, herrajes y crucetas</t>
  </si>
  <si>
    <t>14B020000</t>
  </si>
  <si>
    <t>Armarios, cuadros y accesorios</t>
  </si>
  <si>
    <t>Armarios de protecciones y telecontrol, armarios de comunicaciones, cuadros de servicios auxiliares en subestaciones</t>
  </si>
  <si>
    <t>14B030000</t>
  </si>
  <si>
    <t>Material protección avifauna</t>
  </si>
  <si>
    <t>Suministro de elementos avifauna</t>
  </si>
  <si>
    <t>14B040000</t>
  </si>
  <si>
    <t>Pequeño material MBT</t>
  </si>
  <si>
    <t>Suministro de pequeño material de baja y media tensión, herrajes de linea, grapas de suspensión y amarre</t>
  </si>
  <si>
    <t>14B050000</t>
  </si>
  <si>
    <t>Protecciones</t>
  </si>
  <si>
    <t>Adquisición y reparación de equipos de protección</t>
  </si>
  <si>
    <t>14B060000</t>
  </si>
  <si>
    <t>Telecontrol</t>
  </si>
  <si>
    <t>Adquisición y reparación de equipos de telecontrol</t>
  </si>
  <si>
    <t>14B070000</t>
  </si>
  <si>
    <t>Tubería corrugada de polietileno</t>
  </si>
  <si>
    <t>14B080000</t>
  </si>
  <si>
    <t>Cables y accesorios de fibra óptica</t>
  </si>
  <si>
    <t>Accesorios de fibra óptica</t>
  </si>
  <si>
    <t>Materiales para redes de gas y comunes</t>
  </si>
  <si>
    <t>15A</t>
  </si>
  <si>
    <t>Materiales para Redes de Gas</t>
  </si>
  <si>
    <t>15A010000</t>
  </si>
  <si>
    <t>Tuberías de conducción y posición (redes de acero)</t>
  </si>
  <si>
    <t>Tuberias, válvulas y accesorios de acero</t>
  </si>
  <si>
    <t>15A020000</t>
  </si>
  <si>
    <t>Válvulas (redes de acero)</t>
  </si>
  <si>
    <t>Suministros de válvulas de bola de acero, tubo de acero, válvulas de acero gasoductos, válvulas metálicas para purgas con tapón</t>
  </si>
  <si>
    <t>15A030000</t>
  </si>
  <si>
    <t>Tuberías (redes de polietileno)</t>
  </si>
  <si>
    <t xml:space="preserve">Tubo y accesorios de polietileno </t>
  </si>
  <si>
    <t>15A040000</t>
  </si>
  <si>
    <t>Válvulas y accesorios (redes de polietileno)</t>
  </si>
  <si>
    <t>Accesorios y válvulas de polietileno, válvulas metálicas para purgas con tapón</t>
  </si>
  <si>
    <t>15A050000</t>
  </si>
  <si>
    <t>Máquinas de taladrar, repuestos y consumibles</t>
  </si>
  <si>
    <t xml:space="preserve">Se trata de la compra de los equipos requeridos para realizar los trabajos de operaciones de taladro y obturación en carga. Es necesario contar con maquinaria especializada para los servicios realizados por nuestro personal. </t>
  </si>
  <si>
    <t>15A060000</t>
  </si>
  <si>
    <t>Láminas protección redes gas</t>
  </si>
  <si>
    <t>15B</t>
  </si>
  <si>
    <t>Materiales Auxiliares para Redes de Gas</t>
  </si>
  <si>
    <t>15B010000</t>
  </si>
  <si>
    <t>Accesorios conformados, juntas aislantes y revestimientos</t>
  </si>
  <si>
    <t>Accesorios de acero al carbono (codos, tes, reducciones, bridas, juntas, discos), juntas aislantes, cintas de revestimiento de tubería</t>
  </si>
  <si>
    <t>15B020000</t>
  </si>
  <si>
    <t>Accesorios de fundición y de gabinete</t>
  </si>
  <si>
    <t>15B030000</t>
  </si>
  <si>
    <t>Armarios de distribución</t>
  </si>
  <si>
    <t>Armarios de distribución (diseño, construcción y puesta en marcha de estaciones de regulación y medida prefabricadas contenidas en armarios metálicos o prefrabricados de hormigón).
* Los materiales que requieran montaje en obra, por parte del proveedor, tendrán una calificación de riesgo: Medio</t>
  </si>
  <si>
    <t>15B040000</t>
  </si>
  <si>
    <t>Armarios de utilización</t>
  </si>
  <si>
    <t>Armarios de utilización (conjuntos de regulación) y recambios</t>
  </si>
  <si>
    <t>15B050000</t>
  </si>
  <si>
    <t>Materiales auxiliares acometidas de polietileno</t>
  </si>
  <si>
    <t>Tubo de guarda para protección de válvulas, útiles y tapones antimanipulación de válvulas, inmovilizador de llaves de usuario</t>
  </si>
  <si>
    <t>15B060000</t>
  </si>
  <si>
    <t>Materiales complementarios para redes de acero</t>
  </si>
  <si>
    <t>Protección para tubería, telegestión de protección catódica (requiere instalación o montaje), respiraderos, separadores y cierres.
* Los materiales que requieran montaje en obra, por parte del proveedor, tendrán una calificación de riesgo: Medio</t>
  </si>
  <si>
    <t>15B070000</t>
  </si>
  <si>
    <t>Materiales comunes en construcción de redes de distribución</t>
  </si>
  <si>
    <t>Protección para tuberías, banda de señalización, hitos de señalización. Implica montaje en ocasiones, por ejemplo de instalación de equipamiento de adquisición y transmisión de datos para redes de distribución (unidades remotas, equipos de comunicación (modems, antenas) y de alimentación (paneles solares, reguladores, baterías).
* Los materiales que requieran montaje en obra, por parte del proveedor, tendrán una calificación de riesgo: Medio</t>
  </si>
  <si>
    <t>15B080000</t>
  </si>
  <si>
    <t>Materiales movilidad gas comprimido y electricidad</t>
  </si>
  <si>
    <t>Materiales movilidad gas comprimido y electricidad. EXISTE LA POSIBILIDAD DE INSTALACIÓN O MONTAJE, No es SF repetitiva.
* Los materiales que requieran montaje en obra, por parte del proveedor, tendrán una calificación de riesgo: Medio</t>
  </si>
  <si>
    <t>15B090000</t>
  </si>
  <si>
    <t>Materiales para construcción de ERMs</t>
  </si>
  <si>
    <t>Actuadores telemandados (requieren montaje), reguladores, válvulas y recambios para ERMs, cartuchos filtrantes. Implica montaje en ocasiones, por ejemplo de instalación de equipamiento de adquisición y transmisión de datos para ERMs (unidades remotas, equipos de comunicación (modems, antenas) y de alimentación (paneles solares, reguladores, baterías).
* Los materiales que requieran montaje en obra, por parte del proveedor, tendrán una calificación de riesgo: Medio</t>
  </si>
  <si>
    <t>15B100000</t>
  </si>
  <si>
    <t>Materiales para perforación y planta de superficie</t>
  </si>
  <si>
    <t>* Los materiales que requieran montaje en obra, por parte del proveedor, tendrán una calificación de riesgo: Medio</t>
  </si>
  <si>
    <t>15B110000</t>
  </si>
  <si>
    <t>Materiales redes MPA/BP (Fundición, fibro, PVC, P.</t>
  </si>
  <si>
    <t>Accesorios auxiliares de fundición PVC, manguitos de transición</t>
  </si>
  <si>
    <t>15B120000</t>
  </si>
  <si>
    <t>Repuestos de planta de peak shaving</t>
  </si>
  <si>
    <t>15B130000</t>
  </si>
  <si>
    <t>Tallos y transiciones</t>
  </si>
  <si>
    <t>Tallos, transiciones acero polietileno y vainas, TES balonar sobre tubería, TE carga sobre derivación</t>
  </si>
  <si>
    <t>15B140000</t>
  </si>
  <si>
    <t>Transiciones (redes de polietileno)</t>
  </si>
  <si>
    <t>ELIMINAR SUBFAMILIA. Actividad ya incluida en la 412002006</t>
  </si>
  <si>
    <t>15B150000</t>
  </si>
  <si>
    <t>Válvulas de acometida y ERM´s</t>
  </si>
  <si>
    <t>Válvulas de acometida y ERMs</t>
  </si>
  <si>
    <t>15B160000</t>
  </si>
  <si>
    <t>Tes toma en carga y accesorios de obturación</t>
  </si>
  <si>
    <t>Accesorios para derivación y obturación de redes de carga</t>
  </si>
  <si>
    <t>15C</t>
  </si>
  <si>
    <t>Contadores</t>
  </si>
  <si>
    <t>15C010000</t>
  </si>
  <si>
    <t>Contadores gas y accesorios</t>
  </si>
  <si>
    <t>Contadores de gas y accesorios para contadores de gas</t>
  </si>
  <si>
    <t>15C020000</t>
  </si>
  <si>
    <t>Equipos de instrumentación y control para contador</t>
  </si>
  <si>
    <t>Registradores de verificación y medida, conversores con modem integrado</t>
  </si>
  <si>
    <t>15C030000</t>
  </si>
  <si>
    <t>Precinto y accesorios</t>
  </si>
  <si>
    <t>Accesorios para contadores de gas; gestores centros de transforamación; juntas planas de goma para contadores; obturadores magnéticos.</t>
  </si>
  <si>
    <t>15C040000</t>
  </si>
  <si>
    <t>Verificación contadores de gas en stock</t>
  </si>
  <si>
    <t>Verificación de contadores, recuperación y programación de contadores</t>
  </si>
  <si>
    <t>15D</t>
  </si>
  <si>
    <t>Materiales y Equipos Comunes</t>
  </si>
  <si>
    <t>15D010000</t>
  </si>
  <si>
    <t>Elementos de protección personal y vestuario</t>
  </si>
  <si>
    <t>Ropa de trabajo, EPIs, material de seguridad (señalización, escaleras), equipos de respiración autónoma</t>
  </si>
  <si>
    <t>15D020000</t>
  </si>
  <si>
    <t>Equipos de laboratorio, medición y detección</t>
  </si>
  <si>
    <t>Compra y mantenimiento de equipos: analizadores y detectores de gas, localizadores de tubos, chispómetros, manómetros, cromatógrafos. Puede implicar presencia de personal ajeno en las instalaciones.
* Los materiales que requieran montaje en obra, por parte del proveedor, tendrán una calificación de riesgo: Medio</t>
  </si>
  <si>
    <t>15D030000</t>
  </si>
  <si>
    <t>Equipos para redes de telecomunicaciones</t>
  </si>
  <si>
    <t xml:space="preserve">Equipos para redes de telecomunicaciones. Se utilizaba principalmente para la sociedad Gas Natural Fenosa Telecomunicaciones, vendida en 2014. </t>
  </si>
  <si>
    <t>15D040000</t>
  </si>
  <si>
    <t>Equipos y repuestos eléctricos, electrónicos y gasodomésticos</t>
  </si>
  <si>
    <t>Suministro e instalación de equipos y repuestos eléctricos, electrónicos, gasodomesticos y electrodomésticos.
* Los materiales que requieran montaje en obra, por parte del proveedor, tendrán una calificación de riesgo: Medio</t>
  </si>
  <si>
    <t>15D050000</t>
  </si>
  <si>
    <t>Equipos y repuestos mecánicos</t>
  </si>
  <si>
    <t>Suministro e instalación de equipos y repuestos mecánicos.
* Los materiales que requieran montaje en obra, por parte del proveedor, tendrán una calificación de riesgo: Medio</t>
  </si>
  <si>
    <t>15D060000</t>
  </si>
  <si>
    <t>Herramientas/Ferretería/Fontanería/Pequeño materia</t>
  </si>
  <si>
    <t>Suministros de herramientas, material de ferretería, fontanería y pequeño material de uso común que no impliquen servicio de montaje</t>
  </si>
  <si>
    <t>15D070000</t>
  </si>
  <si>
    <t>Lubricantes</t>
  </si>
  <si>
    <t>Suministro de aceites y grasas</t>
  </si>
  <si>
    <t>15D080000</t>
  </si>
  <si>
    <t>Materiales de construcción</t>
  </si>
  <si>
    <t xml:space="preserve"> Puede existir instalación para otros suministros puntuales.
* Los materiales que requieran montaje en obra, por parte del proveedor, tendrán una calificación de riesgo: Medio</t>
  </si>
  <si>
    <t>15D090000</t>
  </si>
  <si>
    <t>Talleres de reparación y fabricación de piezas y equipos</t>
  </si>
  <si>
    <t>Talleres de reparación y fabricación de piezas y equipos
Son servicios realizados en el taller del proveedor pero que tiene como salida un material o equipo. En ocasiones como reparación o adaptación de materiales o equipos existentes y en otros casos como fabricación de materiales nuevos a partir de planos.
Ejemplos de utilización:
Trabajos de mecanizado y talleres de apoyo para uso de los SSTT de distribución de gas
Trabajos en taller y mantenimiento mecánico para uso de centrales térmicas y de ciclo combinado
Reparación de pequeños componentes para parques eólicos
Fabricación de piezas para parques eólicos
No se utilizará para la reparación de TRANSFORMADORES</t>
  </si>
  <si>
    <t>15D100000</t>
  </si>
  <si>
    <t>Productos químicos y anti-incrustantes</t>
  </si>
  <si>
    <t>Productos químicos, gases industriales y mezclas patrón, azufre líquido, suministro de odorante. Requiere en ocasiones entrada de personal en las instalaciones</t>
  </si>
  <si>
    <t>15D110000</t>
  </si>
  <si>
    <t>Gases industriales</t>
  </si>
  <si>
    <t>15F</t>
  </si>
  <si>
    <t>Equipos y repuestos de minería</t>
  </si>
  <si>
    <t>15F010000</t>
  </si>
  <si>
    <t>15G</t>
  </si>
  <si>
    <t>Consumibles de Minería</t>
  </si>
  <si>
    <t>15G010000</t>
  </si>
  <si>
    <t>Consumibles de minería</t>
  </si>
  <si>
    <t>Distribución y comercialización</t>
  </si>
  <si>
    <t>Comercialización</t>
  </si>
  <si>
    <t>21A</t>
  </si>
  <si>
    <t>Red Comercial y Taskforce</t>
  </si>
  <si>
    <t>21A010000</t>
  </si>
  <si>
    <t>Comercialización para Residenciales y Pymes</t>
  </si>
  <si>
    <t>B</t>
  </si>
  <si>
    <t>Consiste en la captación de nuevos clientes y comercialización de productos para los mercados de referencia.</t>
  </si>
  <si>
    <t>21A020000</t>
  </si>
  <si>
    <t>Comercialización para Negocios Regulados</t>
  </si>
  <si>
    <t>21A030000</t>
  </si>
  <si>
    <t>Comercialización Gestión Energética</t>
  </si>
  <si>
    <t xml:space="preserve">Consiste en la promoción y comercialización de  productos y servicios de GNS de las caracterizas denominadas SOLUCIONES. </t>
  </si>
  <si>
    <t>21B</t>
  </si>
  <si>
    <t>Centros de atención</t>
  </si>
  <si>
    <t>21B010000</t>
  </si>
  <si>
    <t>Servicio atención al público y comercialización de productos en centros colaboradores de la red comercial.
Los llamados "Centros Bandera" actúan como Back office de los demás, no actuando en las instalaciones de los clientes, (para los proveedores de estos centros se rebaja el importe de la PRC a 1.000.000€,)</t>
  </si>
  <si>
    <t>Construcción y mantenimiento de plantas de gas y minería</t>
  </si>
  <si>
    <t>22A</t>
  </si>
  <si>
    <t>Construcción Instalaciones y Explotación Minería</t>
  </si>
  <si>
    <t>22A010000</t>
  </si>
  <si>
    <t>Construcción Infraestructuras y explotaciones mineras</t>
  </si>
  <si>
    <t>Construcción de grandes infraestructuras para minas y operaciones de explotación de minería</t>
  </si>
  <si>
    <t>22A020000</t>
  </si>
  <si>
    <t>Servicios de perforación para minería</t>
  </si>
  <si>
    <t>22A030000</t>
  </si>
  <si>
    <t>Trabajos obra civil Minería</t>
  </si>
  <si>
    <t>ES.00054.GN Especificación ambiental para obras menores</t>
  </si>
  <si>
    <t>22A040000</t>
  </si>
  <si>
    <t>Desmantelamiento instalaciones y adecuación medioambiental</t>
  </si>
  <si>
    <t>Servicios de seguimiento de calidades químicas de lagos, control geotécnico de taludes</t>
  </si>
  <si>
    <t>22B</t>
  </si>
  <si>
    <t>Construcción y Mantenimiento de Plantas de Producción O Almacenamiento Subterráneo de Gas</t>
  </si>
  <si>
    <t>22B010000</t>
  </si>
  <si>
    <t>Construcción y Mantenimiento plantas gas natural</t>
  </si>
  <si>
    <t>Construcción y mantenimiento integral de motogeneradores, mantenimiento preventivo y correctivo, servicios de mejora ambiental y producción</t>
  </si>
  <si>
    <t>22C</t>
  </si>
  <si>
    <t>Servicios de Perforación Gas</t>
  </si>
  <si>
    <t>22C010000</t>
  </si>
  <si>
    <t>Servicios de perforación (RIG)</t>
  </si>
  <si>
    <t>Torre de perforación, cementación, entubación, registros, servicio de lodos, supervisión, etc.</t>
  </si>
  <si>
    <t>22C020000</t>
  </si>
  <si>
    <t>Servicios auxiliares de perforación de riesgo bajo</t>
  </si>
  <si>
    <t>Servicios de apoyo a las actividades de perforación, suministrados habitualmente por empresa local (servicios de agua y transporte, servicios auxiliares mecánicos)</t>
  </si>
  <si>
    <t>Construcción y mantenimiento de redes de electricidad</t>
  </si>
  <si>
    <t>23A</t>
  </si>
  <si>
    <t>Construcción y Mantenimiento de Líneas MBT</t>
  </si>
  <si>
    <t>23A010000</t>
  </si>
  <si>
    <t>Desarrollo red MBT</t>
  </si>
  <si>
    <t>Trabajos de desarrollo y construcción de nueva red de Media y Baja Tensión (en general hasta 30kV), tales como:
- Montaje e instalación de acometidas.   
- Instalación de nuevos suministros o ampliación de existentes.
- Modificaciones de la red (Líneas aéreas, Líneas Subterráneas, Centros de transformación...).
- Revisión de instalaciones de enlace, instalación de puntos de telecontrol, etc..</t>
  </si>
  <si>
    <t>23A020000</t>
  </si>
  <si>
    <t>Mantenimiento y operación en campo MBT</t>
  </si>
  <si>
    <t xml:space="preserve">Trabajos de mantenimiento y operación en campo de la red de Media y Baja Tensión (en general hasta 30kV). Además de los trabajos propios de mantenimiento de instalaciones, comprende otros tales como:
- Adecuación, sustitución o reforma y reglamentación de instalaciones.
- Atención de avisos por averías.
- Localización de averías y reposición del servicio, etc. </t>
  </si>
  <si>
    <t>23A030000</t>
  </si>
  <si>
    <t>Montaje, puesta en servicio y mantenimiento de GCTs</t>
  </si>
  <si>
    <t>Trabajos de montaje, puesta en servicio y mantenimiento del Gestor del Centro de Transformación (GCT) en la red de media y baja tensión. 
Comprende tanto el montaje de equipos de telegestión, como la adecuación o reforma de equipos existentes.</t>
  </si>
  <si>
    <t>23A040000</t>
  </si>
  <si>
    <t>Pavimentos, jardines, calles, urbaniz. y O.civil MBT</t>
  </si>
  <si>
    <t>Trabajos complementarios a la obra civil sin requisitos de homologación y bajo riesgo (ajardinamiento, pavimentado, fresado, pintado de calzada,…). 
También se contemplan aquellos trabajos de canalización y/o pavimentación que no se realizan al amparo del concertado de Desarrollo MBT, al tratarse de imposiciones de ayuntamientos o aprovechando ejecuciones de obra realizadas por otras empresas del sector (humanizaciones, empresas telefónicas, etc.).</t>
  </si>
  <si>
    <t>23A050000</t>
  </si>
  <si>
    <t>Trabajos en tensión MT</t>
  </si>
  <si>
    <t>Realización de trabajos en tensión en la red de electricidad de Media Tensión, con método a distancia y a contacto. Comprende:
- Inspección en proximidad a elementos en tensión (apoyos, red ed tierras...).
- Sustitución de elementos de la red (apoyos, aisladores...).
- Pintado de estructuras metálicas en proximidad.
- Entronques de nuevas líneas de MT a la red.
- Apertura de puentes para la preparación de trabajos en descargo.</t>
  </si>
  <si>
    <t>23A060000</t>
  </si>
  <si>
    <t>Agentes de distribución MBT</t>
  </si>
  <si>
    <t>Contratistas para realizar actividades de atención y resolución de solicitudes e incidencias de clientes de electricidad y red de suministro (en baja y media tensión y red de reparto) en una zona geográfica determinada.  A modo indicativo se relacionan las siguientes: 
- Localizar y aislar averías.
- Maniobrar elementos de corte.
- Dar y retirar servicio a clientes.
- Reponer fusibles.
- Reparaciones de urgencia.
- Mantenimiento correctivo de poca dificultad (cambio de CGP, contadores...etc.).  
También contempla ciertas actuaciones planificadas tales como la toma de cargas y termografía, realización de esquemas para recogida de información de instalaciones, pequeñas adecuaciones de instalaciones de la red de baja tensión, etc.</t>
  </si>
  <si>
    <t>23A080000</t>
  </si>
  <si>
    <t>Inspección aérea MBT</t>
  </si>
  <si>
    <t>23B</t>
  </si>
  <si>
    <t>Mantenimiento Auxiliar de Líneas MBT</t>
  </si>
  <si>
    <t>23B010000</t>
  </si>
  <si>
    <t>Verificaciones y estudios reglamentarios y termográficos MBT</t>
  </si>
  <si>
    <t>Comprende la ejecución de los siguientes trabajos en las instalaciones de Media y Baja Tensión de la red UFD:
- Verificaciones reglamentarias: verificaciones periódicas reglamentarias, verificaciones de puesta a tierra, medidas de resistencia de puesta a tierra y de tensiones de paso y contacto.
- Revisiones termográficas: revisión completa de la instalación con el fin de localizar la existencia y, en su caso, situación exacta de los puntos calientes.
- Estudios de certificación y tomas de tierra</t>
  </si>
  <si>
    <t>23B020000</t>
  </si>
  <si>
    <t>Tala y poda de arbolado MBT</t>
  </si>
  <si>
    <t>ES.00059.GN Especificación ambiental para el servicio de podas y talas</t>
  </si>
  <si>
    <t>Trabajos de tala y poda bajo líneas aéreas de Media y Baja Tensión y franjas perimetrales en Centros de Transformación. A modo indicativo las actividades que componen este servicio son:
- Tala de arbolado.
- Poda de arbolado.
- Aperturas de calle.
- Ampliación de calle.
- Apilado de madera.
- Mantenimiento de calles,.
- Limpieza de maleza.
- Gestión de residuos.</t>
  </si>
  <si>
    <t>23B030000</t>
  </si>
  <si>
    <t>Mantenimiento auxiliar obra civil MBT</t>
  </si>
  <si>
    <t>Reparación de las deficiencias más usuales que se presentan en apoyos de hormigón en las redes eléctricas de media y baja tensión, restituyéndose de esta forma las propiedades mecánicas originales de fabricación del apoyo: 
- Carbonatación.
- Fisuras y roturas parciales.
- Pérdidas de hormigón.
- Oxidación de armaduras y crucetas.
- Agrietado de peanas.
Incluye también los trabajos de impermeabulización de centros de transformación.</t>
  </si>
  <si>
    <t>23B040000</t>
  </si>
  <si>
    <t>Alquiler grupos electrógenos MBT</t>
  </si>
  <si>
    <t>Se utiliza mayoritariamente para MBT en trabajos de desarrollo (programados) para dar servicio cuando se producen averías en red. También se usa aunque de forma residual en AT para SS.EE.</t>
  </si>
  <si>
    <t>23B050000</t>
  </si>
  <si>
    <t>Operaciones auxiliares instalaciones MBT riesgo alto(no SGM)</t>
  </si>
  <si>
    <t>Contempla aquellos trabajos auxiliares en instalaciones de Media y baja Tensión con riesgo alto en SyS.</t>
  </si>
  <si>
    <t>23B060000</t>
  </si>
  <si>
    <t>Trabajos auxiliares en instalaciones MBT (no SGM)</t>
  </si>
  <si>
    <t>Contempla aquellos trabajos auxiliares en instalaciones de Media y baja Tensión sin riesgo alto en SyS.</t>
  </si>
  <si>
    <t>23C</t>
  </si>
  <si>
    <t>Construcción y Mantenimiento de Instalaciones AT</t>
  </si>
  <si>
    <t>23C010000</t>
  </si>
  <si>
    <t>Construcción subest., montaje electromec. y O.Civil AT</t>
  </si>
  <si>
    <t xml:space="preserve">Construcción de subestaciones de electricidad, montaje electromecánico y obra civil asociada. A modo indicativo las actividades son:
- Montaje de aparamenta y elementos asociados en subestaciones de AT convencionales. - Montaje de GIS en subestaciones de AT blindadas. - Montaje de celdas de MT en subestaciones de AT.
- Movimiento, montaje y desmontaje de transformadores de potencia en subestaciones de AT. - Manipulación y tratamiento de aceites minerales aislantes en transformadores de potencia.
- Trabajos en proximidad de tensión en subestaciones de AT.
- Trabajos de obra civil asociada al montaje de aparamenta eléctrica en subestaciones de AT.
- Trabajos de tendido de cable de potencia para conexión de aparamenta eléctrica en subestaciones de AT. - Confección, montaje y conexión de accesorios de cable de potencia.
- Tendido, conexión y timbrado de cables de control, y montaje de cuadros eléctricos en subestaciones de AT.
- Ampliación y montaje de instalaciones de PCI en subestaciones de AT.
- Ensayos de puesta en servicio de la aparamenta eléctrica de AT objeto de la actividad. - Ensayos de puesta en servicio para transformadores de potencia, GIS, HIS y celdas de media tensión. </t>
  </si>
  <si>
    <t>23C020000</t>
  </si>
  <si>
    <t>Mantenimiento integral subestaciones AT</t>
  </si>
  <si>
    <t>Mantenimiento Integral de Subestaciones eléctricas desde 45kV hasta 220kV, tanto blindadas como intemperie y mixtas. Comprende labores de:
- Mantenimiento electromecánico preventivo, predictivo y correctivo (Inspecciones oculares, revisiones de aparamenta (posiciones, transformadores de potencia, interruptores, pararrayos….).
- Conservación de instalaciones (limpiezas técnicas y no técnicas, desratización y pintura.
- Trabajos relacionados con la adecuación, sustitución o reforma y reglamentación de instalaciones.</t>
  </si>
  <si>
    <t>23C030000</t>
  </si>
  <si>
    <t>Construcción de sistemas PCI subestaciones AT</t>
  </si>
  <si>
    <t>Construcción de sistemas de detección, protección y lucha contra Incendios en subestaciones. 
Contempla la instalación de: Extintores, sistemas de detección, detectores puntuales, centralitas de incendios, sirenas, luces de emergencia, señalética, equipos de extinción activa, etc (agua-espuma, agua nebulizada, CO2).
Así como la realización de trabajos de: protección pasiva contra incendios (sellado de pasos de instalaciones, conductos de cables y galerías, realización de tabiques con resistencia al fuego, aplicación de pinturas intumescentes, etc.).</t>
  </si>
  <si>
    <t>23C040000</t>
  </si>
  <si>
    <t>Obra civil subestaciones AT</t>
  </si>
  <si>
    <t xml:space="preserve">Obra civil de subestaciones eléctricas. A modo indicativo las actividades que componen este servicio son:
- Demoliciones.
- Movimientos de tierras.
- Estructuras de hormigón armado.
- Estructuras de hormigón prefabricado.
- Estructuras metálicas, Albañilería, Cerrajería, Aislamientos e impermeabilizaciones, Revestimientos, Urbanización, Cerramientos, Fontanería, Protección pasiva contraincendios, Protección activa contraincendios, Jardinería. </t>
  </si>
  <si>
    <t>23C050000</t>
  </si>
  <si>
    <t>Construcción líneas aéreas AT</t>
  </si>
  <si>
    <t>Construcción de Líneas eléctricas aéreas de Alta Tensión. A modo indicativo las actividades que componen este servicio son: 
- Replanteo topográfico in-situ de la línea aérea.
- Suministro y montaje de todos los materiales contenidos en la especificación.
- Excavación, cimentación e izado de los apoyos contenidos en la obra.
- Tendido de cable aéreo incluidas las llegadas a subestación.
- Trabajos en proximidad de tensión en líneas de AT.
- Trabajos en tensión.
- Trabajos en altura.
- Trabajos de tendido y conexión de fibra óptica y/o OPGW.
- Recrecido de apoyos.</t>
  </si>
  <si>
    <t>23C060000</t>
  </si>
  <si>
    <t>Mantenimiento integral líneas y recorridos cables AT</t>
  </si>
  <si>
    <t>Mantenimiento Integral de Líneas de Alta Tensión desde 45kV hasta 220kV, tanto aéreas como subterráneas. A modo indicativo las actividades que componen este servicio son: 
- Revisiones (Básicas, Exhaustivas y Termográficas).
- Verificaciones periódicas reglamentarias.
- Medida de Resistencia de Puestas a Tierra.
- Corrección de defectos detectados en inspecciones previas, averías y otros trabajos de mantenimiento.
- Recorrido de los cables subterráneos de alta tensión.</t>
  </si>
  <si>
    <t>23C070000</t>
  </si>
  <si>
    <t>Tendido y montaje líneas subterráneas AT</t>
  </si>
  <si>
    <t xml:space="preserve">Tendido y montaje de líneas eléctricas subterráneas de alta tensión. A modo indicativo las actividades que componen este servicio son: 
- Tendido de cable (en tubo mediante máquina de tiro homologada, en galería, en apoyo, con o sin accesorios terminados).
- Montaje de accesorios homologados (empalmes y terminales exteriores realizados por personal acreditado).
- Montaje de sistema de p.a.t. y coaxiales.
- Trabajos en proximidad de tensión en líneas de AT, tanto subterráneas como aéreas.
- Desmontaje de cable existente y accesorios. </t>
  </si>
  <si>
    <t>23C080000</t>
  </si>
  <si>
    <t>Obra Civil construcción líneas subterráneas AT</t>
  </si>
  <si>
    <t>Demolición firme, excavación y relleno de zanja, y pavimentado para tendido subterráneo de Alta Tensión.</t>
  </si>
  <si>
    <t>23C090000</t>
  </si>
  <si>
    <t>Obra civil auxiliar, reforma inst., pavimento, ajardinamiento AT</t>
  </si>
  <si>
    <t xml:space="preserve">Trabajos complementarios a la obra civil sin requisitos de homologación y bajo riesgo. Comprende labores tales como:
- Ajardinamiento, pavimentado (Etc.). 
y trabajos de obra civil tales como:
- Ejecución de bancadas para casetas prefabricadas.
- Construcción de casetas auxiliares para PCI, protecciones, etc.  </t>
  </si>
  <si>
    <t>23C100000</t>
  </si>
  <si>
    <t>Trabajos en tensión AT</t>
  </si>
  <si>
    <t>Trabajos en Tensión en la red eléctrica de Alta Tensión, con método a distancia, a contacto y a potencial. El alcance de la homologación abarca:
- Servicio de Trabajos en Tensión en la Red de Alta tensión, tanto subestaciones como líneas de tensiones de 45kV hasta 220kV (incluye las calles de MT de subestación).
- Inspección en proximidad a elementos en tensión (apoyos, red tierras aérea...).
- Sustitución de elementos de la red (apoyos, aisladores...).
- Pintado de estructuras metálicas en proximidad.
- Inspección termográfica de cajas de puesta a tierra de cables de potencia.
- Medida de descargas parciales en cables de potencia.</t>
  </si>
  <si>
    <t>23C110000</t>
  </si>
  <si>
    <t>Trabajos puntuales instalaciones AT (no-sist.negocio)</t>
  </si>
  <si>
    <t>Trabajos singulares de obras de Alta Tensión que no van asociadas a preciarios residentes en los sistemas y K’s </t>
  </si>
  <si>
    <t>23D</t>
  </si>
  <si>
    <t>Mantenimiento Auxiliar de Instalaciones AT</t>
  </si>
  <si>
    <t>23D010000</t>
  </si>
  <si>
    <t>Movimiento, montaje y desmontaje transformador de potencia AT</t>
  </si>
  <si>
    <t>Movimiento, montaje y desmontaje de transformadores de potencia de 15 a 240MVA, hasta 220kV (servicio de movimiento, incluyendo desmontaje, carga, transporte, descarga, preparación, montaje y tratamiento de aceite de transformadores de potencia).</t>
  </si>
  <si>
    <t>23D020000</t>
  </si>
  <si>
    <t>Mtto. sistemas de regulación en carga transformador AT</t>
  </si>
  <si>
    <t>Mantenimiento de los sistemas de regulación de carga de transformadores de potencia. Servicios destinados al mantenimiento correctivo, preventivo y predictivo de reguladores en carga de transformadores, incluyendo todos sus componentes, a modo indicativo: 
- Revisión del armario de mando
- Revisión de la transmisión mecánica
- Revisión del cuerpo extraíble y resto de elementos del regulador
- Comprobación del relé Jansen
- Medida de relación de transformación
- Medida de resistencia de conmutación estática y dinámica)</t>
  </si>
  <si>
    <t>23D030000</t>
  </si>
  <si>
    <t>Mantenimiento predictivo de transformador de potencia AT</t>
  </si>
  <si>
    <t>Ensayos en campo de transformadores de potencia (MT y hasta 220kV) en subestaciones, tanto blindadas como intemperie y mixtas. A modo indicativo abarca: 
- Medida de capacidad y tangente de delta en arrollamientos y bornas. 
- Ensayo de excitación a tensión reducida. 
- Medida de la relación de transformación. 
- Medida de la reactancia de fugas a corriente reducida. 
- Medida de la resistencia de los arrollamientos. 
- Medida de la resistencia dinámica de conmutación. 
- Análisis de la respuesta en frecuencia de los arrollamientos. 
- Medida FDS (Espectrometría dieléctrica).</t>
  </si>
  <si>
    <t>23D040000</t>
  </si>
  <si>
    <t>Manipulación y tratamiento aceites minerales aislantes transformador AT</t>
  </si>
  <si>
    <t>Manipulación y tratamiento de aceites minerales aislantes de los transformadores de potencia eléctrica. A modo indicativo abarca el servicio de:
- Llenado y vaciado del aceite.
- Reacondicionamiento (Filtrado/Desgasificado/Centrifugado).
- Regeneración.
- Deshalogenación.</t>
  </si>
  <si>
    <t>23D050000</t>
  </si>
  <si>
    <t>Mantenimiento predictivo de cables AT</t>
  </si>
  <si>
    <t>Realización de pruebas y ensayos para cables de potencia de la red de distribución eléctrica, para todos los niveles de tensión. Comprende los ensayos de:
- Aislamiento,cubierta, continuidad y resistencia de conductores.
- Continuidad y resistencia de pantallas.
- Medida de resistencia de puesta a tierra.
- Medida de tensión de contacto.</t>
  </si>
  <si>
    <t>23D060000</t>
  </si>
  <si>
    <t>Revisión líneas aéreas mediante vuelo AT</t>
  </si>
  <si>
    <t>Comprende los trabajos de revisión de las líneas aéreas, de Alta y de Media y Baja Tensión, por medio de helicóptero.</t>
  </si>
  <si>
    <t>23D070000</t>
  </si>
  <si>
    <t>Verificaciones y estudios reglamentarios y termográficos AT</t>
  </si>
  <si>
    <t>Comprende la ejecución de los siguientes trabajos en las instalaciones de Alta Tensión de la red UFD:
- Verificaciones reglamentarias: verificaciones periódicas reglamentarias, verificaciones de puesta a tierra, medidas de resistencia de puesta a tierra y de tensiones de paso y contacto.
- Revisiones termográficas: revisión completa de la instalación con el fin de localizar la existencia y, en su caso, situación exacta de los puntos calientes.
- Estudios de certificación y tomas de tierra</t>
  </si>
  <si>
    <t>23D080000</t>
  </si>
  <si>
    <t>Ensayos en campo AT</t>
  </si>
  <si>
    <t>Ensayos singulares de aparamenta de la red de alta tensión. 
Quedan excluidos de esta subfamilia los ensayos en campo realizados por medio del concertado recurrente de Mantenimiento Predictivo de transformadores de potencia (116003009) y cables (116003004).</t>
  </si>
  <si>
    <t>23D090000</t>
  </si>
  <si>
    <t>Tala y poda de arbolado AT</t>
  </si>
  <si>
    <t>Trabajos de tala y poda bajo líneas aéreas de Alta Tensión y franjas perimetrales en Subestaciones. A modo indicativo las actividades que componen este servicio son:
-Tala de arbolado, Poda de arbolado, Aperturas de calle, Ampliación de calle, Apilado de madera, Mantenimiento de calles, Limpieza de maleza, Gestión de residuos.</t>
  </si>
  <si>
    <t>23D100000</t>
  </si>
  <si>
    <t xml:space="preserve">Tratamiento herbicida recintos AT </t>
  </si>
  <si>
    <t>ES.00058.GN Especificación ambiental para contratistas de servicios jardinería y control de plagas</t>
  </si>
  <si>
    <t>Tratamiento de Herbicida en Recintos y SSEE de la Red de Distribución de AT. Abarca las actividades de aplicación de herbicidas y desbroce. Este servicio queda fuera del alcance de la subfamilia de Mantenimiento Integral de SSEE (subfamilia 114001009).</t>
  </si>
  <si>
    <t>23D110000</t>
  </si>
  <si>
    <t>Pintura de estructuras metálicas de líneas y subestaciones AT</t>
  </si>
  <si>
    <t>Pintura de apoyos de líneas aéreas y de otras estructuras metálicas en la red de Alta Tensión, incluidos los transformadores de potencia . A modo indicativo abarca:
 - El servicio de decapado, preparado de superficies y pintura de las diferentes capas de pintura de los apoyos y estructuras metálicas que lo precisen. 
Los trabajos se realizarán en proximidad a elementos en tensión, con la red en servicio (cuando las condiciones de servicio no permitan realizar descargos), o en instalaciones en descargo.</t>
  </si>
  <si>
    <t>23D120000</t>
  </si>
  <si>
    <t>Explotación automatización de red AT</t>
  </si>
  <si>
    <t xml:space="preserve">Trabajos asociados a la puesta en servicio y mantenimiento preventivo y correctivo de los equipos y circuitos que integran el sistema de Automatización de la red de distribución eléctrica de MT. El alcance de la homologación abarca el servicio de explotación de telecontrol en la red. </t>
  </si>
  <si>
    <t>23D130000</t>
  </si>
  <si>
    <t>Explotación protecciones AT</t>
  </si>
  <si>
    <t xml:space="preserve">Trabajos asociados a la puesta en servicio y mantenimiento preventivo y correctivo de equipos para los sistemas de:
- Protección. 
- Tele protección.
- Transformadores de medida y protección.
- Equipos de medida en tiempo real.
- Equipos asociados a la comunicación de protecciones de la red de Distribución eléctrica. </t>
  </si>
  <si>
    <t>23D140000</t>
  </si>
  <si>
    <t>Explotación telecontrol subestaciones y fuentes alimentación AT</t>
  </si>
  <si>
    <t>Trabajos asociados a la puesta en servicio y mantenimiento preventivo y correctivo de:
- Sistemas de telecontrol de subestaciones.
- Equipos de alimentación segura (fuentes de alimentación) de la red de Distribución eléctrica. 
El alcance de la homologación abarca el servicio de Explotación de Fuentes de Alimentación segura en las subestaciones de la red.</t>
  </si>
  <si>
    <t>23D150000</t>
  </si>
  <si>
    <t>Racionalización equipos protección y telecontrol AT</t>
  </si>
  <si>
    <t>Trabajos asociados al desmontaje, montaje y puesta en servicio de equipos de protección, telecontrol y fuentes de alimentación para la adecuación tecnológica de subestaciones de la red de Distribución eléctrica. 
Los trabajos a realizar abarcan las diferentes actividades relacionadas con los elementos auxiliares de una instalación: 
- Montajes y desmontajes de armarios, equipos de protección, control, telecontrol o medida.
- Suministro, tendido o retirada  de cables de control.
- Suministro y montaje de material auxiliar: bornas, relés auxiliares, tubos, bandejas, cuadros de distribución, magnetotérmicos.</t>
  </si>
  <si>
    <t>23D160000</t>
  </si>
  <si>
    <t>Mantenimiento de sistemas PCI redes eléctricas AT</t>
  </si>
  <si>
    <t>Comprende los trabajos de mantenimiento de Sistemas de Protección Contra Incendios (PCI) en las redes eléctricas de alta tensión (Subestaciones y cámaras de empalme de conductores OF (Oil Filled)). Contempla la realización de:
- Pruebas y revisiones periódicas de extintores, sistemas de detección y extinción automática de incendios.
- Mantenimiento correctivo (servicio de atención de averías) de los sistemas de protección contra incendios.
- Sustitución, recarga y/o retimbrado de extintores o botellas.
- Revisión y retimbrado de equipos de respiración autónoma.
- Análisis y gestión de la información proporcionada por el sistema de telegestión de las centralitas de protección contra incendios.</t>
  </si>
  <si>
    <t>23D170000</t>
  </si>
  <si>
    <t>Operaciones auxiliares instalaciones AT riesgo alto (no SGM)</t>
  </si>
  <si>
    <t>Contempla aquellos trabajos auxiliares en instalaciones de Alta Tensión, con riesgo alto en SyS, tales como: 
- Reparación y conexión terminales enchufables.
- Sectorización pasiva PCI.
- Mantenimiento y reparación de equipos auxiliares SSEE.</t>
  </si>
  <si>
    <t>23D180000</t>
  </si>
  <si>
    <t>Trabajos auxiliares en instalaciones AT (no SGM)</t>
  </si>
  <si>
    <t xml:space="preserve">Contempla aquellos trabajos auxiliares en instalaciones de Alta Tensión sin riesgo alto en SyS, tales como:
-mantenimiento de grupos electrógenos de subestación
-revisión y reparación de pararrayos
-alquiler de carretillas elevadoras
-mantenimiento de equipos SF6.
Etc.
</t>
  </si>
  <si>
    <t>23F</t>
  </si>
  <si>
    <t>Alumbrado Público</t>
  </si>
  <si>
    <t>23F010000</t>
  </si>
  <si>
    <t>Instalación y Mtto. Sistemas alumbrado público</t>
  </si>
  <si>
    <t>Asume la 314001004 e incorpora también la instalación de estos sistemas. No asociada a ningún grupo de compras en España. Sólo para Colombia, Panamá y México</t>
  </si>
  <si>
    <t>Construcción y mantenimiento de redes de gas</t>
  </si>
  <si>
    <t>24A</t>
  </si>
  <si>
    <t>Construcción Y Mantenimiento De Redes y Acometidas</t>
  </si>
  <si>
    <t>24A010000</t>
  </si>
  <si>
    <t>Redes y acometidas PE nuevas poblaciones (GOR) (SN)</t>
  </si>
  <si>
    <t>Construcción de Redes y Acometidas gas hasta MOP 10 bar (MOP=Máxima Operación de Servicio). A modo indicativo el contratista precisa disponer de personal con capacitación específica "Soldador de PE" y "Jefe de obra". Puede ser exigible que disponga también de personal con capacitación específica "Soldador acero".</t>
  </si>
  <si>
    <t>24A020000</t>
  </si>
  <si>
    <t>Construcción y mtto. redes y acometidas (GOR) (SN)</t>
  </si>
  <si>
    <t>Construcción y mantenimiento de Redes y Acometidas gas hasta MOP 10 bar. A modo indicativo el contratista precisa disponer de personal con capacitación específica "Soldador de PE" y "Jefe de obra". Puede ser exigible que disponga también de personal con capacitación específica "Soldador acero".</t>
  </si>
  <si>
    <t>24B</t>
  </si>
  <si>
    <t>Agentes Zonales Gas</t>
  </si>
  <si>
    <t>24B010000</t>
  </si>
  <si>
    <t>Actividades integrales zonales Dist. Gas</t>
  </si>
  <si>
    <t>Las actividades de homologación que incluye esta subfamilia son las siguientes: ATURG, LEC, INALT, ADEC, INALD, IP y RED</t>
  </si>
  <si>
    <t>24C</t>
  </si>
  <si>
    <t>Ejecución De IRC's</t>
  </si>
  <si>
    <t>24C010000</t>
  </si>
  <si>
    <t>Ejecución de Instalaciones Receptoras Comunes</t>
  </si>
  <si>
    <t>Construcción y mantenimiento de Instalaciones Receptoras Colectivas o Comunitarias (IRC) gas. El contratista debe ser una empresa instaladora con capacidad legal y técnica para realizar instalaciones receptoras de gas domésticas, colectivas o comerciales hasta 5 bar de presión máxima de operación. Precisa disponer de al menos un instalador de gas con capacitación específica para poder realizar los trabajos indicados.</t>
  </si>
  <si>
    <t>24D</t>
  </si>
  <si>
    <t>Inst.Aten.Urgen. Y Res. Avisos (Red, Acome., IRC, Contr.Ecu)</t>
  </si>
  <si>
    <t>24D010000</t>
  </si>
  <si>
    <t>Servicio de Atención de Urgencias (Red, Acomet, IRC's)</t>
  </si>
  <si>
    <t>Operaciones de atención y resolución de urgencias de avisos gas que se produzcan en las instalaciones de la Compañía y/o en las instalaciones de los consumidores de gas. A título indicativo el alcance incluye las instalaciones receptoras de gas y puede llegar a incluir las redes, sus acometidas y elementos auxiliares. El contratista precisa disponer de personal con capacitación específica para los trabajos de atención de urgencias gas.</t>
  </si>
  <si>
    <t>24F</t>
  </si>
  <si>
    <t>Obras Civiles para Canalización Promotores Y Ayuntamientos</t>
  </si>
  <si>
    <t>24F010000</t>
  </si>
  <si>
    <t>Obra civil canalización promotores, ayuntamientos, etc.</t>
  </si>
  <si>
    <t>Trabajos complementarios a la obra civil de PE sin requisitos de homologación y bajo riesgo (ajardinamiento, pavimentado, pintado de calzada,…)
* En Italia: Riesgo alto ESG (infiltración mafiosa) no homologable.</t>
  </si>
  <si>
    <t>24F020000</t>
  </si>
  <si>
    <t>Obras compl.contrato marco PE (pavimentos, aceras, etc)</t>
  </si>
  <si>
    <t>24G</t>
  </si>
  <si>
    <t>Construcción y Mantenimiento de Redes AP</t>
  </si>
  <si>
    <t>24G010000</t>
  </si>
  <si>
    <t xml:space="preserve">Construcción y Mantenimiento Gaseoductos y Antenas Acero </t>
  </si>
  <si>
    <t>Construcción de Redes de gas en acero  (obras mayores de 1.500 m).  El contratista precisa de personal con capacitación específica de "Jefe de Obra canalización gas" y de "Soldador acero". Construcción de grupos turbocompresores de gas</t>
  </si>
  <si>
    <t>24G020000</t>
  </si>
  <si>
    <t xml:space="preserve">Construcción redes y acometidas Acero (GOR) (SN) </t>
  </si>
  <si>
    <t>Construcción y mantenimiento de Redes y Acometidas de gas en acero  (obras menores de 1.500 m). El contratista precisa de personal con capacitación específica de "Jefe de Obra canalización gas" y de "Soldador acero".</t>
  </si>
  <si>
    <t>24G030000</t>
  </si>
  <si>
    <t>Construcción, modificación y ampliación ERM's</t>
  </si>
  <si>
    <t>Construcción, modificación y ampliación Estaciones Regulación y Medida (ERM) gas. El contratista debe ser una empresa instaladora con capacidad legal y técnica para realizar las indicadas operaciones en Estaciones de Regulación y Medida. Precisa disponer de personal con capacitación específica para poder realizar los trabajos indicados.</t>
  </si>
  <si>
    <t>24G040000</t>
  </si>
  <si>
    <t>Obras complementarias asociadas a construcción gas</t>
  </si>
  <si>
    <t>Trabajos complementarios a la obra civil sin requisitos de homologación y bajo riesgo (ajardinamiento, pavimentado, pintado de calzada,…)
* En Italia: Riesgo alto ESG (infiltración mafiosa) no homologable.</t>
  </si>
  <si>
    <t>24G050000</t>
  </si>
  <si>
    <t>Operaciones de taladro y obturación en carga</t>
  </si>
  <si>
    <t>Trabajos que se realizan sobre redes de acero en carga (con gas y dando servicio) para realizar retranqueos, nuevas tomas, etc. en función de la necesidad que tenga el gestor de red. Son trabajos muy especializados que deben ser llevados a cabo por personal/empresas dedicadas a estas actividades. Normalmente las actuaciones sencillas sobre tuberías de diámetros pequeños se suelen las realizar con personal propio y el resto a través de empresas especializadas.</t>
  </si>
  <si>
    <t>24H</t>
  </si>
  <si>
    <t>Mantenimiento Auxiliar De Redes AP</t>
  </si>
  <si>
    <t>24H010000</t>
  </si>
  <si>
    <t>Construcción instalaciones de protección catódica</t>
  </si>
  <si>
    <t>Comprende los trabajos relacionados con la protección catódica contra la corrosión de las redes de distribución de gas con tubos y accesorios de acero hasta 16 bar, es decir, la construcción de nuevas instalaciones de protección catódica y la renovación o ampliación de instalaciones existentes.</t>
  </si>
  <si>
    <t>24H020000</t>
  </si>
  <si>
    <t>Controles no destructivos de soldaduras de acero</t>
  </si>
  <si>
    <t>Radiografías, ensayos no destructivos, estudios de materiales, inspección técnica, supervisión tés de toma en carga, y supervisión de la documentación.</t>
  </si>
  <si>
    <t>24J</t>
  </si>
  <si>
    <t>Mantenimiento Instalaciones Gas</t>
  </si>
  <si>
    <t>24J010000</t>
  </si>
  <si>
    <t>Mantenimiento Protección Catódica, ERM's y Válvulas</t>
  </si>
  <si>
    <t>Mantenimiento correctivo en sistemas de distribución de gas. Incluye el mantenimiento de Válvulas, Mantenimiento preventivo y correctivo en ERM, Remodelación ERM, Mantenimiento preventivo de protección catódica, Mantenimiento correctivo de protección catódica, Suministro e instalación de equipos de protección catódica,  Mantenimiento correctivo de la red,  Trabajos de pintura, Trabajos de Limpieza y Desinsectación, Aplicación de Herbicidas. Las actividades homologables son: Válvulas (Operaciones de vigilancia y mantenimiento de las arquetas y recintos de válvulas, de las válvulas y maniobrabilidad de válvulas), Mantenimiento preventivo y correctivo en ERM (inspección de ERM’s, conservación, reparación y sustitución de equipos), Remodelación ERM (trabajos de mantenimiento correctivo, modificación, renovación, ampliación o mejora de instalaciones de regulación y/o medida (ERM’s), Mantenimiento preventivo de protección catódica (nivel de
protección de la red y el correcto funcionamiento de los equipos de protección catódica, Mantenimiento correctivo de de las instalaciones de protección catódica, Mantenimiento correctivo de la red (mantenimiento correctivo de obra civil y mecánica en la red de distribución de gas o en sus instalaciones auxiliares).</t>
  </si>
  <si>
    <t>24J020000</t>
  </si>
  <si>
    <t>Reseguimiento y Vigilancia redes acero AP</t>
  </si>
  <si>
    <t>Mantenimiento preventivo en sistemas de distribución de gas. A modo indicativo se mencionan las siguientes actividades:  vigilancia de la red de gas y reseguimiento de fugas en la red de gas.</t>
  </si>
  <si>
    <t>24J030000</t>
  </si>
  <si>
    <t>Repintado y limpieza de ERMs y válvulas</t>
  </si>
  <si>
    <t xml:space="preserve">Actividades incluidas en la adjudicación del Mantenimiento sistemas de distribución antiguamente. Ahora la pintura se ha licitado independientemente. </t>
  </si>
  <si>
    <t>24J040000</t>
  </si>
  <si>
    <t xml:space="preserve">Tratamiento herbicida recintos Gas </t>
  </si>
  <si>
    <t>Tratamiento de Herbicida en Recintos y SSEE de la Red de Distribución de Gas. Este servicio queda fuera del alcance de la subfamilia de Mantenimiento del Sistema de Distribución Gas (subfamilia 116001001)</t>
  </si>
  <si>
    <t>24K</t>
  </si>
  <si>
    <t>Teleinformación Y Equipos De Medida Gas</t>
  </si>
  <si>
    <t>24K010000</t>
  </si>
  <si>
    <t>Mantenimiento Inst. Remotas (red, clientes industriales)</t>
  </si>
  <si>
    <t>Mantenimiento de instalaciones remotas (RTUs, dataloggers, telemando de válvulas) en redes de GNF y en clientes industriales (según normativa clientes con consumo anual &gt; 5 GWh tienen obligación de incorporar telelectura). Incluye mantenimiento de las comunicaciones.</t>
  </si>
  <si>
    <t>24K020000</t>
  </si>
  <si>
    <t>Mantenim. Teleinformación depte. Centro Control (dispatching)</t>
  </si>
  <si>
    <t>Mantenimiento de teleinformación de centro de control, por ejemplo Scada (programa gestor de redes de gas en tiempo real).</t>
  </si>
  <si>
    <t>24K040000</t>
  </si>
  <si>
    <t>Servicios asociados a Calidad del Gas y Medición</t>
  </si>
  <si>
    <t>Ejemplo: Mantenimiento odorizante.</t>
  </si>
  <si>
    <t>24L</t>
  </si>
  <si>
    <t xml:space="preserve">Construcción, Mantenimiento, Transporte Y Logística De Plantas GNL y Satélite </t>
  </si>
  <si>
    <t>24L010000</t>
  </si>
  <si>
    <t>Construcción de plantas GNL</t>
  </si>
  <si>
    <t>Construcción de plantas satélite de GNL. La actividad recoge tanto la obra civil (que suele ser subcontratada) como la mecánica, si bien la parte crítica es la de la construcción de la instalación de GNL. Entre los suministradores de estas actividades destacan: Empresa instaladora de gas, categoría EG-A conforme lo establecido en la ITC-ICG-09 del Reglamento Técnico de Distribución y Utilización de Combustibles Gaseosos. Empresa instaladora (EI) de instalaciones térmicas. Empresa mantenedora (EM) de instalaciones térmicas. Empresa reparadora de aparatos a presión. Empresa instaladora categoría básica de instalaciones eléctricas (IBTB).</t>
  </si>
  <si>
    <t>24L020000</t>
  </si>
  <si>
    <t>Mtto.Atención Urgencias y Asistencia Descarga GNL</t>
  </si>
  <si>
    <t xml:space="preserve">Operación y Mantenimiento de instalaciones de almacenamiento y regasificación de GNL. A modo indicativo se incluyen las actividades de:  Gestión del funcionamiento global de una Planta Satélite de GNL; Gestión y supervisión de operaciones de mantenimiento de Plantas Satélite de GNL; Operaciones de puesta en marcha de una Planta Satélite de GNL; Operaciones de carga y descarga de GNL en depósitos de Plantas Satélite de GNL; Mantenimiento preventivo de una Planta Satélite de GNL. El contratista precisa de personal acreditado "Técnico de operaciones y mantenimiento de plantas de GNL". 
</t>
  </si>
  <si>
    <t>24L030000</t>
  </si>
  <si>
    <t>Transporte por camión de GNL a plantas</t>
  </si>
  <si>
    <t>Transporte por carretera de GNL (Gas Natural Licuado) mediante camiones cisterna, desde las terminales de recepción y regasificación de GNL para la entrega puntual en las plantas satélites de GNL. Transporte por carretera de GLP procedente del desmantelamiento de plantas de GLP.</t>
  </si>
  <si>
    <t>24L040000</t>
  </si>
  <si>
    <t>Asesoramiento y control calidad seguridad industrial</t>
  </si>
  <si>
    <t>Infraestructuras, alquileres y consejero de seguridad asociados a plantas GNLs</t>
  </si>
  <si>
    <t>24M</t>
  </si>
  <si>
    <t>Inspección descargas buques metaneros GNL</t>
  </si>
  <si>
    <t>24M010000</t>
  </si>
  <si>
    <t>Servicio de inspección cantidad-calidad en la descarga de buques metaneros en España.</t>
  </si>
  <si>
    <t>24N</t>
  </si>
  <si>
    <t>Construcción, Mantenimiento Y Transformación Instalaciones GLP</t>
  </si>
  <si>
    <t>24N010000</t>
  </si>
  <si>
    <t>Adquisición, instalación y Mtto. tanques e Inst. GLP</t>
  </si>
  <si>
    <t>Adquisición, instalación y mantenimiento de tanques y otras instalaciones de gas licuado de petróleo (GLP).
Servihogar instalaciones GLP.</t>
  </si>
  <si>
    <t>24N020000</t>
  </si>
  <si>
    <t>Adecuación y gestión de cambio de GLP a GN</t>
  </si>
  <si>
    <t>Adecuación y gestión del cambio de instalaciones de gas licuado del petróleo (GLP) a gas natural (GN). Las actividades de esta subf contienen la nueva construcción de inst receptoras de gas (IRC, IRI), la adecuación de inst receptoras de glp a gn (tubería, reguladores,...), la adecuación de aparatos de glp a gn (calderas, calentadores, cocinas..) y la reapertura de la instalación con o sin certificado.</t>
  </si>
  <si>
    <t>24N030000</t>
  </si>
  <si>
    <t>Desmantelamiento de Tanques e Instalaciones GLP</t>
  </si>
  <si>
    <t>Retirar y desmantelar instalaciones de gas licuado del petróleo (GLP), tanques y depósitos principalmente.</t>
  </si>
  <si>
    <t>24P</t>
  </si>
  <si>
    <t>Construcción Y Mtto. Instalaciones De Carga Combustible para Vehículos</t>
  </si>
  <si>
    <t>24P010000</t>
  </si>
  <si>
    <t>Construcción instalaciones GNC</t>
  </si>
  <si>
    <t xml:space="preserve">Construcción de plantas de Gas natural Comprimido (GNC) para vehículos. </t>
  </si>
  <si>
    <t>24P020000</t>
  </si>
  <si>
    <t>Mantenimiento instalaciones GNC</t>
  </si>
  <si>
    <t xml:space="preserve">Mantenimiento de plantas de Gas natural Comprimido (GNC) para vehículos. </t>
  </si>
  <si>
    <t>24P040000</t>
  </si>
  <si>
    <t>Construcción y Mtto. estaciones recarga eléctricas</t>
  </si>
  <si>
    <t>Construcción y mantenimiento de estaciones de servicio para vehículos con recarga eléctrica. Nueva denominación "movilidad eléctrica"</t>
  </si>
  <si>
    <t>24Q</t>
  </si>
  <si>
    <t>Servicios De Construcción Y Mantenimiento De Redes De Fibra Óptica</t>
  </si>
  <si>
    <t>24Q010000</t>
  </si>
  <si>
    <t>Construcción y Mantenimiento redes de fibra óptica</t>
  </si>
  <si>
    <t>Mantenimiento de líneas de fibra óptica propiedad del grupo Gas Natural Fenosa</t>
  </si>
  <si>
    <t>24Q020000</t>
  </si>
  <si>
    <t>Cesión de fibra óptica</t>
  </si>
  <si>
    <t>Servicios a Clientes e Inspecciones</t>
  </si>
  <si>
    <t>25A</t>
  </si>
  <si>
    <t>Servicios A Clientes</t>
  </si>
  <si>
    <t>25A010000</t>
  </si>
  <si>
    <t>Servicios a clientes Servigas</t>
  </si>
  <si>
    <t>Dentro del servicio SERVIGAS a clientes de GNF doméstico/comerciales, las actividades homologables incluyen las operaciones de Revisión Preventiva Servigas (revisión anual para verificar el correcto estado de la instalación interna y funcionamiento de los aparatos gasodomésticos) y las operaciones de Asistencia Servigas (servicio de reparación de los defectos o fallas cuando se presenten en la instalación interna, centro de medición y los gasodomésticos como caldera, calentador, cocina...). El personal contratista que realiza estas actividades precisa de acreditación específica.</t>
  </si>
  <si>
    <t>25A020000</t>
  </si>
  <si>
    <t>Servicios a clientes SVE, Servihogar</t>
  </si>
  <si>
    <t>Gestión de la atención preventiva y /correctiva e los clientes que tienen contratado el producto SVE y SVH. Recientemente se ha decidido incluir en esta subfamilia la reparación de instalaciones y aparatos de clientes de electricidad, cuando la avería se debe a defecto de suministro de UFD</t>
  </si>
  <si>
    <t>25A030000</t>
  </si>
  <si>
    <t>Servicios de recaudación</t>
  </si>
  <si>
    <t xml:space="preserve">Esta subfamilia se debe utilizar para los servicios de recaudación contratados con entidades externas.
El reparto de facturas se ha eliminado como subfamilia independiente, estos servicios se deben asociar a la subfamilia 619001001 "Correspondencia (dist. externa)/Reparto de facturas". </t>
  </si>
  <si>
    <t>25A040000</t>
  </si>
  <si>
    <t>Gestión de cobro a clientes morosos</t>
  </si>
  <si>
    <t>Inducción al cobro de deudas de clientes en sus distintas etapas</t>
  </si>
  <si>
    <t>25B</t>
  </si>
  <si>
    <t>Lectura Y Medida</t>
  </si>
  <si>
    <t>25B010000</t>
  </si>
  <si>
    <t>Operaciones domiciliarias de gas y electricidad</t>
  </si>
  <si>
    <t>A modo indicativo esta subfamilia incluye las operaciones en instalaciones de domicilios de clientes gas (operaciones en contadores de gas - como precintados, cambio de contador, cierres...-, la comprobación estanquidad de la instalación, reaperturas de instalaciones gas, etc.) y las órdenes de servicio en instalaciones de domicilios de clientes electricidad (operaciones generales, corte, enganche...).</t>
  </si>
  <si>
    <t>25B020000</t>
  </si>
  <si>
    <t>Lectura de contadores gas</t>
  </si>
  <si>
    <t>Lectura de contadores gas (doméstico/comercial/industrial). Las condiciones y requisitos de formación del personal lector varían en función del tipo de lectura, siendo más exigentes en lectura de clientes con instalaciones industriales.</t>
  </si>
  <si>
    <t>25B030000</t>
  </si>
  <si>
    <t>Lectura de contadores eléctricos</t>
  </si>
  <si>
    <t>Lectura de contadores eléctricos (doméstico/comercial/industrial)</t>
  </si>
  <si>
    <t>25B040000</t>
  </si>
  <si>
    <t>Revisión y verif. operaciones gas y electricidad</t>
  </si>
  <si>
    <t xml:space="preserve">Esta subfamilia incluye: 1. Operaciones domiciliarias gas (operaciones en contadores de gas - precintos, cambio de contador, cierres ….) en lugares de difícil acceso (el personal precisa capacitación específica en operaciones domiciliarias + formación específica PRL en trabajos en altura). 2. Órdenes de servicio electricidad: Revisión y adecuación de suministros electricidad en urbanizaciones y fincas  (inspección/verific contadores elect/emisión de informes). 3. Revisiones varias de fincas gas y electricidad. </t>
  </si>
  <si>
    <t>25B050000</t>
  </si>
  <si>
    <t>Verificación y reparaciones de contadores de gas</t>
  </si>
  <si>
    <t>Servicio de verificación y recuperación o rehabilitación de los contadores y conversores de gas y las actuaciones sobre los contadores después de ser retirados de la instalación del usuario ya sea por ceses, cambios, sustituciones, averías o verificaciones periódicas. A modo indicativo puede incluir todas o alguna parte de las actividades siguientes:  a) las actividades de verificación de los contadores en un laboratorio, b) las reparaciones o modificaciones de los contadores de gas y de los conversores (realizadas por los fabricantes o importadores de los equipos), c) la verificación de los contadores después de reparación, modificación o después de ser retirado de una instalación (verificación realizada por un laboratorio).</t>
  </si>
  <si>
    <t>25B060000</t>
  </si>
  <si>
    <t>Verificación y reparaciones de contadores de elect</t>
  </si>
  <si>
    <t xml:space="preserve"> Incluye las operaciones de verificación y reparación de contadores eléctricos realizadas por una entidad o un verificador autorizado. </t>
  </si>
  <si>
    <t>25C</t>
  </si>
  <si>
    <t>Inspección De Instalaciones a los Clientes</t>
  </si>
  <si>
    <t>25C010000</t>
  </si>
  <si>
    <t>Revisión periódica inst. clientes gas industrial</t>
  </si>
  <si>
    <t>Proceso de Inspección Periódica de Instalaciones Receptoras de Gas Industrial/Gran Comercial según reglamentación vigente. . El personal precisa de capacitación específica para realizar esta actividad.</t>
  </si>
  <si>
    <t>25C020000</t>
  </si>
  <si>
    <t>Revisión periódica inst.clientes gas doméstico/comercial</t>
  </si>
  <si>
    <t xml:space="preserve">Proceso de Inspección Periódica de Instalaciones Receptoras de Gas domestico/comercial según reglamentación vigente. El personal precisa de capacitación específica para realizar esta actividad. </t>
  </si>
  <si>
    <t>25C030000</t>
  </si>
  <si>
    <t>Inspección de altas y adecuación aparatos gas</t>
  </si>
  <si>
    <t xml:space="preserve">Se denomina "inspección de altas" a los trabajos de inspección, pruebas previas de comprobación según reglamentación vigente, y la puesta en servicio de instalaciones receptoras de gas y sus aparatos (instalaciones comunitarias, instalaciones individuales y conjuntos de regulación asociados). La "inspección de alta" se divide en la realizada en "instalaciones doméstico/comercial" y en "instalaciones  industriales".  Además, en esta subfamilia y en el mismo contrato marco, generalmente se suele incluir la "adecuación de aparatos -gasodomésticos- de glp a gn" con el objeto de conseguir que en la misma visita de trabajo se realice la adecuación de aquellos aparatos que lo precisen y la puesta en servicio de los mismos al poner en servicio la instalación. El personal precisa de capacitación específica para realizar la "inspección de altas" y la "adecuación de aparatos de glp a gn". </t>
  </si>
  <si>
    <t>Gestión Energética</t>
  </si>
  <si>
    <t>26A</t>
  </si>
  <si>
    <t>Servicios De Gestión Energética</t>
  </si>
  <si>
    <t>26A010000</t>
  </si>
  <si>
    <t>Const. y Mto.. instalaciones gestiones energéticas</t>
  </si>
  <si>
    <t xml:space="preserve">Construcción y mantenimiento de Instalaciones de energía (gas y electricidad). A modo indicativo se relacionan el mantenimiento de instalaciones de a.c.s. y calefacción, mantenimiento de instalaciones de generación de energía, mantenimiento de calderas industriales,  mantenimiento de instalaciones de climatización, torres de refrigeración, etc. </t>
  </si>
  <si>
    <t>26A020000</t>
  </si>
  <si>
    <t>Const. y Mto de equipos de tecnología LED y otros</t>
  </si>
  <si>
    <t>Construcción y Mantenimiento de equipos tecnología LED (de alumbrado) y otros sistemas. Esta subfamilia incluye las actividades de instalación de los sistemas eléctricos de alumbrado con tecnología LED y el mantenimiento de dichas instalaciones LED. También podrán incluirse en esta subfamilia otros pedidos de servicios puntales derivados de la captación del propio instalador y que sean diferentes a los indicados en la subfamilia 314001001.</t>
  </si>
  <si>
    <t>Ingeniería y Control de Calidad</t>
  </si>
  <si>
    <t>27A</t>
  </si>
  <si>
    <t>Ingenierías</t>
  </si>
  <si>
    <t>27A010000</t>
  </si>
  <si>
    <t>Ingeniería para red gas natural en polietileno</t>
  </si>
  <si>
    <t>Confección de proyectos para canalización de la red de distribución de gas natural en polietileno.</t>
  </si>
  <si>
    <t>27A020000</t>
  </si>
  <si>
    <t>Ingeniería para red de gas natural con GODA</t>
  </si>
  <si>
    <t>Confección de proyectos para canalización de la red de distribución de gas natural por el sistema informático GODA.</t>
  </si>
  <si>
    <t>27A030000</t>
  </si>
  <si>
    <t>Ingeniería para red gas natural en acero</t>
  </si>
  <si>
    <t>Confección de proyectos para canalización de la red de distribución de gas natural en acero.</t>
  </si>
  <si>
    <t>27A040000</t>
  </si>
  <si>
    <t>Ingeniería para red electricidad MBT</t>
  </si>
  <si>
    <t>Servicios de Ingeniería para la red de Media y Baja Tensión (en general hasta 30kV). A modo indicativo las actividades que componen el servicio son la elaboración de estudios y proyectos para el mantenimiento y desarrollo de la red de Media y baja tensión.</t>
  </si>
  <si>
    <t>27A050000</t>
  </si>
  <si>
    <t>Ingeniería para líneas red AT</t>
  </si>
  <si>
    <t>Servicios de Ingeniería para la red de Alta Tención (AT en general &gt; 45 kV). A modo indicativo las actividades que componen el servicio son la elaboración de estudios y proyectos para el mantenimiento y desarrollo de la red de Alta Tensión (tanto aéreas como subterráneas).A modo indicativo comprende todas las tareas necesarias para la determinación concreta de una instalación, que permita su posterior montaje y puesta en servicio. Incluye las fases de estudio de trazado, mediciones y cálculos técnicos, documentación para tramitación y adaptación de soluciones tipo a situaciones particulares, ya sean materiales o de ejecución. Se incluyen en estudios previos de trazado de líneas los casos de: línea nueva, retranqueos, repotenciación, soterramiento, adecuación, así como topográficos, etc. Se incluyen en proyectos de líneas los siguientes: Documentación Oficial (necesaria para la obtención de las Autorizaciones pertinentes que permitan la ejecución de la actuación), Gestión de Permisos (obtención de acuerdos para la implantación de la servidumbre necesaria para la ejecución de la instalación), Proyectos de apoyos, cimentaciones y estructuras, etc.</t>
  </si>
  <si>
    <t>27A060000</t>
  </si>
  <si>
    <t>Ingeniería para SSEE red AT</t>
  </si>
  <si>
    <t>Servicios de Ingeniería de Subestaciones de Alta Tención. A modo indicativo comprende todas la tareas necesarias para la determinación concreta de una instalación, que permita su posterior montaje y puesta en servicio. Incluye las fases de implantación, unifilar, lista de materiales, cálculos técnicos, documentación para tramitación y adaptación de soluciones tipo a situaciones particulares, ya sean materiales o de ejecución. Se incluyen en estudios previos de subestaciones los casos de: nuevas subestaciones, ampliaciones y reformas, unifilar, las actividades sobre el terreno (topografía y estudios geotécnicos)... Se incluyen en proyectos de subestaciones los siguientes: Documentación Oficial (necesaria para la obtención de las Autorizaciones pertinentes que permitan la ejecución de la actuación), Proyecto para la definición de la instalación (Obra civil , Electromecánico, Control, cualquier otra documentación necesaria para la definición de la Instalación).</t>
  </si>
  <si>
    <t>27A070000</t>
  </si>
  <si>
    <t>Ingeniería para protecciones</t>
  </si>
  <si>
    <t xml:space="preserve">Ingeniería básica y detalle de sistemas de protección en redes eléctricas e instalaciones relacionadas. </t>
  </si>
  <si>
    <t>27A080000</t>
  </si>
  <si>
    <t>Ingeniería para plantas de generación y GNL</t>
  </si>
  <si>
    <t>Confección de proyectos para Plantas de Generación Electrica, GNL ( Gas Natural Licuado ), etc.</t>
  </si>
  <si>
    <t>27A090000</t>
  </si>
  <si>
    <t>Ingeniería para gestión energética</t>
  </si>
  <si>
    <t>Confección de proyectos para instalaciones de gestión energética ( Transformaciones de Salas de Calderas ( Acs y/o Calefacción y/o Vapor ), Sistemas de Climatización Eléctricos y Plantas de Almacenamiento y Regasificación de G.N.L. ( Gas Natural Licuado ).</t>
  </si>
  <si>
    <t>27A100000</t>
  </si>
  <si>
    <t>Ingeniería para proyectos de Medio Ambiente</t>
  </si>
  <si>
    <t>Confección de proyectos medio ambientales para Parques Eólicos, Centrales Térmicas, Hidráulicas, Termosolares, Fotovoltaicas, Plantas de Cogeneración, Biomasa, Líneas Eléctricas, Subestaciones, etc.</t>
  </si>
  <si>
    <t>27A110000</t>
  </si>
  <si>
    <t>Ingeniería para geotecnia y geofísica</t>
  </si>
  <si>
    <t>Confección de proyectos de geotecnia y geofísica para Generación, Centrales Hidráulicas, Transporte y Distribución de Energía Eléctrica y Gas, Plantas Industriales en general y Servicios Energéticos en el ámbito del gran terciario y la industria.</t>
  </si>
  <si>
    <t>27A120000</t>
  </si>
  <si>
    <t>Ingeniería de gabinete y soporte técnico</t>
  </si>
  <si>
    <t>Trabajos de gabinete (no trabajos de campo), estudios auxiliares y toma de datos de apoyo asociada a la ingeniería de Redes (Gas y Eléctricas).</t>
  </si>
  <si>
    <t>27B</t>
  </si>
  <si>
    <t>Supervisión De Obras</t>
  </si>
  <si>
    <t>27B010000</t>
  </si>
  <si>
    <t>Supervisión y Coord.Seguridad y Salud obras gas</t>
  </si>
  <si>
    <t xml:space="preserve">Supervisión y dirección de obras de redes y acometidas de PE (Polietileno). </t>
  </si>
  <si>
    <t>27B020000</t>
  </si>
  <si>
    <t>Supervisión obras red MBT</t>
  </si>
  <si>
    <t xml:space="preserve">Supervisión en la ejecución de las obras de construcción de las redes eléctricas de media y baja tensión. </t>
  </si>
  <si>
    <t>27B030000</t>
  </si>
  <si>
    <t>Supervisión obras red AT</t>
  </si>
  <si>
    <t xml:space="preserve">Supervisión en la ejecución de las obras de construcción de las redes eléctricas de alta tensión. </t>
  </si>
  <si>
    <t>27B050000</t>
  </si>
  <si>
    <t>Otras Supervisiónes de obras</t>
  </si>
  <si>
    <t>Supervisión en la ejecución de las obras de construcción no contempladas en las demás subfamilias.</t>
  </si>
  <si>
    <t>27C</t>
  </si>
  <si>
    <t>Servicios De Apoyo</t>
  </si>
  <si>
    <t>27C010000</t>
  </si>
  <si>
    <t>Gestión de permisos y expropiaciones redes gas</t>
  </si>
  <si>
    <t xml:space="preserve">Servicios de Tramitación de Autorizaciones y Gestión de Expropiaciones para la construcción de redes de gas. </t>
  </si>
  <si>
    <t>27C020000</t>
  </si>
  <si>
    <t>Gestión de permisos y tramitaciones redes eléctricas</t>
  </si>
  <si>
    <t xml:space="preserve">Servicios de Tramitación de Autorizaciones y Gestión de Expropiaciones para la construcción de redes eléctricas. Quedan comprendidas dentro del citado alcance:
- Ejecución de instalaciones de la red de transporte (líneas aéreas, líneas subterráneas y subestaciones).
- Acometidas y nuevos suministros o ampliación de los ya existentes.
- Modificaciones de la red de Media y Baja Tensión (líneas aéreas, líneas subterráneas y centros de transformación).
- Obras de Desarrollo.
- Obras incluidas en Planes establecidos en acuerdos con las administraciones. </t>
  </si>
  <si>
    <t>27C030000</t>
  </si>
  <si>
    <t>Gestión de permisos y tramitaciones negocios no regulados</t>
  </si>
  <si>
    <t>27C040000</t>
  </si>
  <si>
    <t>Cartografia</t>
  </si>
  <si>
    <t xml:space="preserve">Servicios de Recopilación de datos de los mapas geograficos para la construcción y posterior consulta y visualización de las redes de gas natural, electricidad, etc. </t>
  </si>
  <si>
    <t>27C070000</t>
  </si>
  <si>
    <t>Arqueología</t>
  </si>
  <si>
    <t xml:space="preserve">Servicios de control y seguimiento arqueologico en la ejecución de las obras para la construcción de las redes de distribución de gas natural y electricidad. </t>
  </si>
  <si>
    <t>27D</t>
  </si>
  <si>
    <t>Servicios De Inspección Y Control (Plantas En Construcción)</t>
  </si>
  <si>
    <t>27D010000</t>
  </si>
  <si>
    <t>Inspección y control plantas en construcción</t>
  </si>
  <si>
    <t>Servicios  de inspección y control de plantas en construcción realizados a los materiales y equipos destinados a las mismas, incluyendo los ensayos e inspecciones necesarios tanto en campo como los que se pudieran demandar en las fabricas de los equipos y materiales suministrados.</t>
  </si>
  <si>
    <t>27F</t>
  </si>
  <si>
    <t>Control de calidad</t>
  </si>
  <si>
    <t>27F010000</t>
  </si>
  <si>
    <t>Control calidad de mantenimiento de redes gas</t>
  </si>
  <si>
    <t>Servicio de control de calidad sobre la operativa de mantenimiento de redes ( Válvulas, ERM's, Vigilancia de red, protección cátodica, etc. ).</t>
  </si>
  <si>
    <t>27F020000</t>
  </si>
  <si>
    <t>Control calidad de atención urgencias gas</t>
  </si>
  <si>
    <t>Servicio de control de calidad en el proceso de atención de urgencias en las instalaciones de gas natural de los clientes y de la red de distribución.</t>
  </si>
  <si>
    <t>27F030000</t>
  </si>
  <si>
    <t>Control calidad del gas (PCS y THT)</t>
  </si>
  <si>
    <t>Servicio de control de calidad del gas natural distribuido ( Medición del Odorizante ( THT ) y del PCS ( Poder Calorifico Superior ) del gas distribuido en las redes.</t>
  </si>
  <si>
    <t>27F040000</t>
  </si>
  <si>
    <t>Control calidad de operaciones IRC's gas</t>
  </si>
  <si>
    <t>Control calidad de operaciones en IRC gas</t>
  </si>
  <si>
    <t>27F050000</t>
  </si>
  <si>
    <t>Control calidad procesos de pintura instalaciones gas</t>
  </si>
  <si>
    <t>Servicio de control de calidad en los procesos de pintura de las instalaciones auxiliares de la red de distribución de gas natural como son las ERM's, EPC's, Plantas de GLP, GNL, etc.</t>
  </si>
  <si>
    <t>27F060000</t>
  </si>
  <si>
    <t>Control calidad de operaciones domiciliarias gas</t>
  </si>
  <si>
    <t>Control calidad de operaciones en instalaciones receptoras de gas de clientes doméstico/comercial. Control de calidad sobre las subf. 312001004 (Operaciones domiciliarias gas) y subf. 313001005 (Operaciones domiciliarias gas).</t>
  </si>
  <si>
    <t>27F070000</t>
  </si>
  <si>
    <t>Control calidad de revisión periódica</t>
  </si>
  <si>
    <t>Actividad de control de calidad sobre la inspección periódica de instalaciones receptoras gas doméstico/comerciales (control calidad sobre subf. 313001002). Este control de calidad se realiza por inspectores que precisan de acreditación específica.</t>
  </si>
  <si>
    <t>27F080000</t>
  </si>
  <si>
    <t>Control calidad de lecturas de contadores gas</t>
  </si>
  <si>
    <t>Control de calidad de lecturas de contadores gas (control calidad sobre la subf. 312001001)</t>
  </si>
  <si>
    <t>27F090000</t>
  </si>
  <si>
    <t>Control calidad inspección altas y ade.aparatos gas</t>
  </si>
  <si>
    <t>Actividad de control de calidad sobre la inspección de altas de instalaciones receptoras gas doméstico/comerciales y la adecuación de aparatos (control de calidad sobre la subf. 313001001). Este control de calidad se realiza por inspectores que precisan de acreditación específica.</t>
  </si>
  <si>
    <t>27F100000</t>
  </si>
  <si>
    <t>Control calidad de Servigas y Servielectric</t>
  </si>
  <si>
    <t>Operativa del control de calidad sobre las operaciones SERVIGAS (servicio de revisión Preventiva y Servicio de Reparación a clientes doméstico / comerciales). Este control de calidad se realiza por inspectores que precisan de acreditación específica.</t>
  </si>
  <si>
    <t>27F110000</t>
  </si>
  <si>
    <t>Control calidad de procesos de gestión energética</t>
  </si>
  <si>
    <t>Servicio de control de calidad en los procesos de las instalaciones de gestión energetica ( Transformaciones de Salas de Calderas ( Acs y/o Calefacción y/o Vapor ), Sistemas de Climatización Eléctricos y Plantas de Almacenamiento y Regasificación de G.N.L. ( Gas Natural Licuado ) en todas sus fases de ejecución ( Proyecto, Obra, etc. ).</t>
  </si>
  <si>
    <t>27F120000</t>
  </si>
  <si>
    <t>Aseguramiento Calidad Electricidad</t>
  </si>
  <si>
    <t xml:space="preserve">Servicio de inspección en los diferentes pasos de la ejecución de las obras para la construcción de las redes de distribución de electricidad ( Proyecto, Tramitaciones, Obra, etc, ). </t>
  </si>
  <si>
    <t>27F130000</t>
  </si>
  <si>
    <t>Ensayos atípicos en redes eléctricas y SSEE</t>
  </si>
  <si>
    <t>Servicio de inspección técnica, ensayos, supervisión de materiales y documentación no contemplados en la subfamilia 116, agrupadores 116003 y 116004.</t>
  </si>
  <si>
    <t>27F140000</t>
  </si>
  <si>
    <t xml:space="preserve">Control calidad Attn.Clientes, Grab.Datos, SW y BBDD </t>
  </si>
  <si>
    <t>Servicio de Control de Calidad Operativa de los Canales de Atención al Cliente y Servicio de Control de Calidad sobre la grabación de datos introducidos en aplicaciones informáticas por terceras empresas</t>
  </si>
  <si>
    <t>27G</t>
  </si>
  <si>
    <t>Pruebas de laboratorio</t>
  </si>
  <si>
    <t>27G010000</t>
  </si>
  <si>
    <t>Pruebas laboratorio materiales Normativo</t>
  </si>
  <si>
    <t>Servicios de ensayo y pruebas en laboratorio de materiales para verificar el cumplimiento de las normas.</t>
  </si>
  <si>
    <t>27H</t>
  </si>
  <si>
    <t>Sistema De Calidad, Gestión Ambiental Y Almacen</t>
  </si>
  <si>
    <t>27H010000</t>
  </si>
  <si>
    <t>Control calidad ambiental(medición ruidos, emisiones…)</t>
  </si>
  <si>
    <t>Servicio de control de calidad de  medición  de  ruidos,  emisiones  de calderas en erm's, actividades de consultoría  de sistema de calidad y gestión ambiental para las unidades de mantenimiento y expansión del grupo GAS NATURAL FENOSA.</t>
  </si>
  <si>
    <t>27H040000</t>
  </si>
  <si>
    <t>Inspección de materiales y equipos almacén</t>
  </si>
  <si>
    <t>Servicio de inspección de materiales y equipos adquiridos por el grupo Gas Natural Fenosa, destinados a los Negocios de Gas y Electricidad, tanto en las dependencias de los proveedores como en los propios almacenes.</t>
  </si>
  <si>
    <t>27H050000</t>
  </si>
  <si>
    <t>Homologación de proveedores</t>
  </si>
  <si>
    <t>TI y Servicios Transversales</t>
  </si>
  <si>
    <t>Sistemas</t>
  </si>
  <si>
    <t>31A</t>
  </si>
  <si>
    <t>Hardware</t>
  </si>
  <si>
    <t>31A010000</t>
  </si>
  <si>
    <t>CPds</t>
  </si>
  <si>
    <t>Adquisición de Infraestructuras para centros de procesamiento de datos o similares, así como su instalación y mantenimiento cuando se requiera el acceso a los mismos.</t>
  </si>
  <si>
    <t>31A020000</t>
  </si>
  <si>
    <t>Equipos informáticos</t>
  </si>
  <si>
    <t>Suministro de equipos informáticos.
Esta subfamilia tiene asignados Códigos de Servicios.</t>
  </si>
  <si>
    <t>31B</t>
  </si>
  <si>
    <t>Software</t>
  </si>
  <si>
    <t>31B010000</t>
  </si>
  <si>
    <t>Software TI</t>
  </si>
  <si>
    <t>Adquisición y actualización de licencias de software que no impliquen un riesgo operativo alto. Suministradores de este tipo de productos son Microsoft, HP, Red Hat o GP.
Esta subfamilia tiene asignados Códigos de Servicios.</t>
  </si>
  <si>
    <t>31C</t>
  </si>
  <si>
    <t>Servicios de TI</t>
  </si>
  <si>
    <t>31C010000</t>
  </si>
  <si>
    <t>Proyectos informaticos</t>
  </si>
  <si>
    <t>Proyectos informáticos de todo tipo y servicios de mantenimiento de sistemas con riesgo operativo bajo, en general se consideran aquellos de menos de 100 kEUR.</t>
  </si>
  <si>
    <t>31C020000</t>
  </si>
  <si>
    <t>Mantenimiento de sistemas y aplicaciones</t>
  </si>
  <si>
    <t>Operación, Desarrollo y Mantenimiento de sistemas y aplicaciones informáticas cuyo fallo daría lugar a un impacto grave en la operativa o en los sistemas de la compañía. Como criterio general incluye ATLAS, Arquitectura, Atención a Usuarios y Clústers de más de 100 kEUR anuales. Esta subfamilia tiene asignados Códigos de Servicios.</t>
  </si>
  <si>
    <t>31C030000</t>
  </si>
  <si>
    <t>Servicios Profesionales TI</t>
  </si>
  <si>
    <t>Servicios profesionales IT contratados por GNI, que requieren homologación.
Esta subfamilia tiene asignados Códigos de Servicios.</t>
  </si>
  <si>
    <t>31C040000</t>
  </si>
  <si>
    <t>Atención a Usuarios TI</t>
  </si>
  <si>
    <t>31C050000</t>
  </si>
  <si>
    <t>Servicios de impresión de facturas</t>
  </si>
  <si>
    <t>Servicios de impresión, ensobrado y manipulación de facturas, así como los materiales y otros servicios directamente asociados.
Esta subfamilia tiene asignados Códigos de Servicios.</t>
  </si>
  <si>
    <t>Telecomunicaciones</t>
  </si>
  <si>
    <t>32A</t>
  </si>
  <si>
    <t>32A010000</t>
  </si>
  <si>
    <t>Instalación y mantenimiento redes de comunicación</t>
  </si>
  <si>
    <t>Mantenimiento integral de la red e infraestructuras de comunicaciones</t>
  </si>
  <si>
    <t>32A020000</t>
  </si>
  <si>
    <t>Telefonía fija &amp; movil y transmision de datos</t>
  </si>
  <si>
    <t>Servicios globales de telecomunicaciones.
Esta subfamilia tiene asignados Códigos de Servicios.</t>
  </si>
  <si>
    <t>Servicios Operacionales</t>
  </si>
  <si>
    <t>33A</t>
  </si>
  <si>
    <t>Servicios de Backoffice y Front Office</t>
  </si>
  <si>
    <t>33A010000</t>
  </si>
  <si>
    <t>Servicio de atención telefónica externa</t>
  </si>
  <si>
    <t>Servicios de plataforma telefónica de atención a clientes, de emergencias y reclamaciones, servicio de recuperación de lecturas de contadores</t>
  </si>
  <si>
    <t>33A020000</t>
  </si>
  <si>
    <t>Atención de avisos de urgencias</t>
  </si>
  <si>
    <t>Servicio de Atención telefónica a clientes en los avisos de Urgencia (SAU), información al comunicante de las acciones a tomar y transferencia de los avisos a los Centros de Atención Urgencias (CCAU). Este servicio se presta 24 horas al día, todos los días del año.</t>
  </si>
  <si>
    <t>33A030000</t>
  </si>
  <si>
    <t>Servicio de atención telefónica interna</t>
  </si>
  <si>
    <t>Servicios atención integral a comunidades y helpdesk de Servicios Generales</t>
  </si>
  <si>
    <t>33A040000</t>
  </si>
  <si>
    <t>Telemarketing de emisión</t>
  </si>
  <si>
    <t>Servicio de venta telefónica de productos energétcos, acciones de telemarketing dirigidas y acciones de telemarketng de fidelización</t>
  </si>
  <si>
    <t>33A050000</t>
  </si>
  <si>
    <t>Servicios de back-office</t>
  </si>
  <si>
    <t>Servicios específico de negocio de backoffice, indexación y custodia de documentación, digitalización y mantenimiento de datos, entre otros</t>
  </si>
  <si>
    <t>33A060000</t>
  </si>
  <si>
    <t>Gestion de archivo pasivo</t>
  </si>
  <si>
    <t>Servicios de gestión de archivo documental, digitalización de facturas</t>
  </si>
  <si>
    <t>33B</t>
  </si>
  <si>
    <t>Marketing</t>
  </si>
  <si>
    <t>33B010000</t>
  </si>
  <si>
    <t>Agencia de publicidad</t>
  </si>
  <si>
    <t>Servicios de agencias de publicidad creativa</t>
  </si>
  <si>
    <t>33B020000</t>
  </si>
  <si>
    <t>Creatividad y producción</t>
  </si>
  <si>
    <t>Servicios de diseño gráfico, dinamización canal online y redes sociales</t>
  </si>
  <si>
    <t>33B030000</t>
  </si>
  <si>
    <t>Inserción en medios</t>
  </si>
  <si>
    <t>Servicios de central de compras para inserción en medios</t>
  </si>
  <si>
    <t>33B040000</t>
  </si>
  <si>
    <t>Eventos</t>
  </si>
  <si>
    <t>Organización de actos institucionales y de comunicación, acciones promocionales en ferias, reuniones funcionales, entre otros</t>
  </si>
  <si>
    <t>33B050000</t>
  </si>
  <si>
    <t>Marketing directo</t>
  </si>
  <si>
    <t>Servicios de suministro y almacenaje de objetos promocionales y merchandising, gestión de envío de comunicaciones, campañas de fidelización de clientes</t>
  </si>
  <si>
    <t>33B060000</t>
  </si>
  <si>
    <t>Estudios de mercado e investigación</t>
  </si>
  <si>
    <t>Servicios de estudios de mercado, laboratorio de productos, evaluación de indicadores de marca</t>
  </si>
  <si>
    <t>33B070000</t>
  </si>
  <si>
    <t>Servicios de impresión</t>
  </si>
  <si>
    <t>Servicios de imprenta con fines publicitarios o institucionales</t>
  </si>
  <si>
    <t>33B080000</t>
  </si>
  <si>
    <t>Servicios de carácter institucional y pedagógico</t>
  </si>
  <si>
    <t>Servicios de carácter institucional y pedagogico</t>
  </si>
  <si>
    <t>33C</t>
  </si>
  <si>
    <t>Asesorías</t>
  </si>
  <si>
    <t>33C010000</t>
  </si>
  <si>
    <t xml:space="preserve">Asesorías </t>
  </si>
  <si>
    <t>Alto</t>
  </si>
  <si>
    <t>Estudios, dictamenes e informes realizados por Asesores estratégicos con carácter puntual y que impliquen una transferencia de conocimiento. Requieren PCAE.</t>
  </si>
  <si>
    <t>33D</t>
  </si>
  <si>
    <t>Servicios de Personal</t>
  </si>
  <si>
    <t>33D010000</t>
  </si>
  <si>
    <t>Servicios de reclutamiento</t>
  </si>
  <si>
    <t>33D020000</t>
  </si>
  <si>
    <t>Servicios de personal temporal</t>
  </si>
  <si>
    <t>Servicios ETTs y personal de proyectos puntuales</t>
  </si>
  <si>
    <t>33D030000</t>
  </si>
  <si>
    <t>Atención médica</t>
  </si>
  <si>
    <t>Servicios y análisis clínicos, compras de equipamiento y material médico, servicios de reconomientos médicos externos</t>
  </si>
  <si>
    <t>33D040000</t>
  </si>
  <si>
    <t>Formación</t>
  </si>
  <si>
    <t>Exento seguro RC excepto formación PRL = N.R. 1 (18.000 €)</t>
  </si>
  <si>
    <t>Servicios de formación presencial y online, producción y desarrollo de soluciones y plataformas formativas y de simulación, formación PRL, entre otros</t>
  </si>
  <si>
    <t>33F</t>
  </si>
  <si>
    <t>Construcción y Mantenimiento de Edificios</t>
  </si>
  <si>
    <t>33F010000</t>
  </si>
  <si>
    <t>Construccion de edificios y grandes obras</t>
  </si>
  <si>
    <t>33F020000</t>
  </si>
  <si>
    <t>Mantenimiento de edificios</t>
  </si>
  <si>
    <t>Mantenimiento preventivo, correctivo y mejorativo: instalaciones (mecánicas, eléctricas, grupos electrónicos y SAIs, PCI, control, tratamiento de aguas)</t>
  </si>
  <si>
    <t>33F030000</t>
  </si>
  <si>
    <t>Obras de adecuación de edificios</t>
  </si>
  <si>
    <t>Obras de adecuación de edificios. Se trata de obras de menor entidad que carecen de los requerimientos, niveles de riesgo, etc que tienen las grandes obras</t>
  </si>
  <si>
    <t>33G</t>
  </si>
  <si>
    <t>Logística y Transporte</t>
  </si>
  <si>
    <t>33G010000</t>
  </si>
  <si>
    <t>Servicios del operador logístico</t>
  </si>
  <si>
    <t>Requerir seguro RC. Excepto para trabajos de apoyo en la gestión logística de almacenes NR=1 (18.000 €)</t>
  </si>
  <si>
    <t>Gestión de almacenes y operadores logísticos externo, puede llevar aparejado el transporte al punto de consumo.
Trabajos de apoyo a la gestión logística de almacenes: Soporte en la realización de inventarios anuales, clasificación de materiales, estudios de flujo de materiales, optimizacione de layout, etc.</t>
  </si>
  <si>
    <t>33G020000</t>
  </si>
  <si>
    <t>Transporte logístico materiales</t>
  </si>
  <si>
    <t>Transporte de material, transportes especiales y alguiler de gruas</t>
  </si>
  <si>
    <t>33G030000</t>
  </si>
  <si>
    <t>Transporte de personal</t>
  </si>
  <si>
    <t>33G040000</t>
  </si>
  <si>
    <t>Fletes en proyectos singulares gestionados por Ing.</t>
  </si>
  <si>
    <t>Transportes, fletes y aduanas asociados a proyectos singulares</t>
  </si>
  <si>
    <t>33G050000</t>
  </si>
  <si>
    <t>Alquiler equipos industriales</t>
  </si>
  <si>
    <t>Alquiler de equipos industriales de generación:
Alquiler o renting de equipos industriales o técnicos manejados por personal propio, tales como plataformas elevadoras, carretillas, grupos electrogenos, etc.
ACTIVIDADES GENERACIÓN:
* Alquiler de plataformas.
* Alquiler de grupos electrogenos.</t>
  </si>
  <si>
    <t>33G060000</t>
  </si>
  <si>
    <t>Alquiler de oficinas temporales y casetas</t>
  </si>
  <si>
    <t>33H</t>
  </si>
  <si>
    <t>Servicios Especializados Transversales</t>
  </si>
  <si>
    <t>33H010000</t>
  </si>
  <si>
    <t>Auditoría</t>
  </si>
  <si>
    <r>
      <t>Servicios de auditorías técnicas y de procesos.</t>
    </r>
    <r>
      <rPr>
        <strike/>
        <sz val="11"/>
        <rFont val="Calibri"/>
        <family val="2"/>
        <scheme val="minor"/>
      </rPr>
      <t xml:space="preserve"> </t>
    </r>
  </si>
  <si>
    <t>33H020000</t>
  </si>
  <si>
    <t>Servicios de información especializada</t>
  </si>
  <si>
    <t xml:space="preserve">Incluye los siguientes servicios, entre otros:
Servicios de información: servicios, y licencias/suscripciones  relativo a extracciones de información de áreas de negocio, bases de datos, etc. ( ejemplo: informa, platts, Bloombeg, etc.)
Servicios de soporte: servicios necesarios de manera indirecta a la actividad productiva (expatriados, agente de aduanas, beneficios sociales, traducciones, etc)
</t>
  </si>
  <si>
    <t>33H030000</t>
  </si>
  <si>
    <t>Peritajes y dictámenes</t>
  </si>
  <si>
    <t>Peritajes técnicos y dictamenes de aparejadores, arquitectos,ingenieros, etc.</t>
  </si>
  <si>
    <t>33H040000</t>
  </si>
  <si>
    <t>Servicios jurídicos y fiscales</t>
  </si>
  <si>
    <t>Servicios jurídicos sujetos a acuerdo de honorarios del grupo Naturgy: asistencia a juicios, honorarios de abogados o procuradores.</t>
  </si>
  <si>
    <t>33H050000</t>
  </si>
  <si>
    <t>Prevención Riesgos Laborales</t>
  </si>
  <si>
    <t>Servicio de asistencia técnica y apoyo en materia de prevención y Seguridad y Salud; consultoría PRLs; campañas de concienciación y prevención de accidentes</t>
  </si>
  <si>
    <t>33H060000</t>
  </si>
  <si>
    <t>Implantación y mejora de procesos</t>
  </si>
  <si>
    <r>
      <t>Servicios de consultoría</t>
    </r>
    <r>
      <rPr>
        <sz val="11"/>
        <color theme="1"/>
        <rFont val="Calibri"/>
        <family val="2"/>
        <scheme val="minor"/>
      </rPr>
      <t xml:space="preserve">, oficina de gestión de proyecto, </t>
    </r>
    <r>
      <rPr>
        <sz val="11"/>
        <color theme="1"/>
        <rFont val="Calibri"/>
        <family val="2"/>
        <scheme val="minor"/>
      </rPr>
      <t xml:space="preserve">actividades de soporte a negocio. Servicios puntuales de implantacion o gestion del cambio de mejoras previamente definidas y de soporte a la aplicación de metologías y procedimientos previamente definidos. </t>
    </r>
  </si>
  <si>
    <t>Servicios Indirectos</t>
  </si>
  <si>
    <t>34A</t>
  </si>
  <si>
    <t>Viajes</t>
  </si>
  <si>
    <t>34A010000</t>
  </si>
  <si>
    <t>Agencia de viajes</t>
  </si>
  <si>
    <t>Servicios de agencias de viaje para la compra de billetes aeros y ferrocarril, alojamientos en hoteles y alquiler de vehiculos</t>
  </si>
  <si>
    <t>34B</t>
  </si>
  <si>
    <t>Flota</t>
  </si>
  <si>
    <t>34B010000</t>
  </si>
  <si>
    <t>Leasing y renting de vehículos</t>
  </si>
  <si>
    <t>Servicio renting, leasing y renting flexible - alquiler de vehículos</t>
  </si>
  <si>
    <t>34B020000</t>
  </si>
  <si>
    <t>Compra y enajenación de vehiculos</t>
  </si>
  <si>
    <t>Compra y enajenación de vehiculos (incorpora la parte de compra)</t>
  </si>
  <si>
    <t>34B030000</t>
  </si>
  <si>
    <t>Mantenimiento y reparación de vehiculos  y servicios adicionales de flota.</t>
  </si>
  <si>
    <t>Mantenimiento y reparación de vehiculos y servicios adicionales de flota (incorpora la parte de mantenimiento preventivo y correctivo, y gestión de flota…)</t>
  </si>
  <si>
    <t>34B040000</t>
  </si>
  <si>
    <t>Gastos de combustible y peajes de vehiculos</t>
  </si>
  <si>
    <t>34C</t>
  </si>
  <si>
    <t>Mensajería y Correspondencia</t>
  </si>
  <si>
    <t>34C010000</t>
  </si>
  <si>
    <t>Correspondencia y distribución externa</t>
  </si>
  <si>
    <t>Distribución de facturas, correos masivos a los clientes,  (no mensajeros ni valijas)</t>
  </si>
  <si>
    <t>34C020000</t>
  </si>
  <si>
    <t>Mensajería y distribucion interna</t>
  </si>
  <si>
    <t>Servicios de estafeta y distribucion interna, centro de gestión logística. Mensajería nacional e internacional</t>
  </si>
  <si>
    <t>34D</t>
  </si>
  <si>
    <t>Gestión de Instalaciones</t>
  </si>
  <si>
    <t>34D010000</t>
  </si>
  <si>
    <t>Gestión integral Facility Management</t>
  </si>
  <si>
    <t>Servicios relacionados con la gestión de edificios vinculados a prestaciones</t>
  </si>
  <si>
    <t>34D020000</t>
  </si>
  <si>
    <t>Gestión eléctrica de edificios</t>
  </si>
  <si>
    <t>34D030000</t>
  </si>
  <si>
    <t>Servicios limpieza, jardineria y otros especializados</t>
  </si>
  <si>
    <t>ES.00055.GN Especificación ambiental para contratistas de servicios de limpieza o ES.00060.GN Especificación ambiental para gestores de residuos o ES.00058.GN Especificación ambiental para contratistas de servicios de jardinería y control de plagas</t>
  </si>
  <si>
    <t>Servicios de jardinería, limpieza, DDD (desratización, desinsectación y desinfección) y gestión de residuos.
* En Italia: Riesgo alto ESG (infiltración mafiosa) no homologable.</t>
  </si>
  <si>
    <t>34D040000</t>
  </si>
  <si>
    <t>Mobiliario</t>
  </si>
  <si>
    <t>Suministro de mobiliario y sillería para edificios</t>
  </si>
  <si>
    <t>34D050000</t>
  </si>
  <si>
    <t>Mudanzas</t>
  </si>
  <si>
    <t>Servicios de mudanzas nacionales e internacionales</t>
  </si>
  <si>
    <t>34D060000</t>
  </si>
  <si>
    <t>Gestion sanitaria y climatización de edificios</t>
  </si>
  <si>
    <t>34D070000</t>
  </si>
  <si>
    <t>Servicios de restauración, cafetería y hostelería</t>
  </si>
  <si>
    <t>Requerir seguro RC. Excepto para reposiciones de vending que tienen NR=0 (0 €)</t>
  </si>
  <si>
    <t>Servicios de restauración, cafetería y hostelería.
Las reposiciones de vending, suministro y retirada de botellines de agua para el personal tienen NRC=0 y una póliza de 0 €</t>
  </si>
  <si>
    <t>34D080000</t>
  </si>
  <si>
    <t>Servicios de Seguridad y Protección</t>
  </si>
  <si>
    <t>Servicios de seguridad y protección. Instalación y mantenimiento de sistemas de seguridad, ingeniería de sistemas de seguridad, servicios de seguridad de la información y cibervigilancia, recepción de instalaciones.
* En Italia: Riesgo alto ESG (infiltración mafiosa) no homologable.</t>
  </si>
  <si>
    <t>34D090000</t>
  </si>
  <si>
    <t>Planes de autoprotección en Edificios e instalaciones (SSNN)</t>
  </si>
  <si>
    <t>Elaboración, actualización, revisión e implantación de documentos de autoprotección en los locales e instalaciones de Gas Natural Fenosa; “viaja” en la interfase  a los sistemas de negocio de distribución ya que se está certificando a través de los sistemas de negocio</t>
  </si>
  <si>
    <t>34D100000</t>
  </si>
  <si>
    <t>Planes de autoprotección en Edificios e instalaciones</t>
  </si>
  <si>
    <t>Elaboración, actualización, revisión e implantación de documentos de autoprotección en los locales e instalaciones de Gas Natural Fenosa</t>
  </si>
  <si>
    <t>34F</t>
  </si>
  <si>
    <t>Equipos y Materiales de Oficina</t>
  </si>
  <si>
    <t>34F010000</t>
  </si>
  <si>
    <t xml:space="preserve">Renting y alquiler de equipos de oficina </t>
  </si>
  <si>
    <t>Servicio de impresión y edición, renting y alquiler de fotocopiadoras</t>
  </si>
  <si>
    <t>34F020000</t>
  </si>
  <si>
    <t>Material de oficina</t>
  </si>
  <si>
    <t>Material de oficina y papel fotocopiadora, consumibles informáticos</t>
  </si>
  <si>
    <t>34F030000</t>
  </si>
  <si>
    <t>Impresos y carpetería para stock</t>
  </si>
  <si>
    <t>Impresos y papelería, sobres</t>
  </si>
  <si>
    <t>Atividade - Categoria de compras</t>
  </si>
  <si>
    <t>Cod. Subfamilia</t>
  </si>
  <si>
    <t>Controle Doc. Técnica/ Trabalhista</t>
  </si>
  <si>
    <t>Requer processo de Homologação?</t>
  </si>
  <si>
    <t>Requer Apólice de Responsabilidade Civil?</t>
  </si>
  <si>
    <t>Valor ARC pessoal</t>
  </si>
  <si>
    <t>Nivel ARC</t>
  </si>
  <si>
    <t>Descrição e aplicabilidade da categoria</t>
  </si>
  <si>
    <t>Selecione através do filtro abaixo a(s) categoria(s) de Compras que possa fazer parte do escopo de atividades da sua empresa:</t>
  </si>
  <si>
    <t>Informações relacionadas à(s) categoria(s) de Compras selecionada:</t>
  </si>
  <si>
    <t>Valor da ARC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</si>
</sst>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indexed="18"/>
      <name val="Arial"/>
      <family val="2"/>
    </font>
    <font>
      <b/>
      <sz val="9"/>
      <color indexed="18"/>
      <name val="Arial"/>
      <family val="2"/>
    </font>
    <font>
      <sz val="10"/>
      <name val="Arial"/>
      <family val="2"/>
    </font>
    <font>
      <sz val="11"/>
      <name val="Calibri"/>
      <family val="2"/>
      <scheme val="minor"/>
    </font>
    <font>
      <strike/>
      <sz val="11"/>
      <name val="Calibri"/>
      <family val="2"/>
      <scheme val="minor"/>
    </font>
    <font>
      <sz val="10"/>
      <color theme="8"/>
      <name val="Arial"/>
      <family val="2"/>
    </font>
    <font>
      <sz val="11"/>
      <color theme="2" tint="-0.249977111117893"/>
      <name val="Calibri"/>
      <family val="2"/>
      <scheme val="minor"/>
    </font>
    <font>
      <b/>
      <sz val="18"/>
      <color theme="5" tint="-0.249977111117893"/>
      <name val="Calibri"/>
      <family val="2"/>
      <scheme val="minor"/>
    </font>
    <font>
      <b/>
      <u/>
      <sz val="18"/>
      <color theme="5" tint="-0.249977111117893"/>
      <name val="Calibri"/>
      <family val="2"/>
      <scheme val="minor"/>
    </font>
    <font>
      <b/>
      <sz val="10"/>
      <color theme="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s>
  <borders count="8">
    <border>
      <left/>
      <right/>
      <top/>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18"/>
      </bottom>
      <diagonal/>
    </border>
    <border>
      <left style="thin">
        <color theme="0"/>
      </left>
      <right style="thin">
        <color theme="0"/>
      </right>
      <top style="thin">
        <color theme="0"/>
      </top>
      <bottom style="thin">
        <color theme="0"/>
      </bottom>
      <diagonal/>
    </border>
  </borders>
  <cellStyleXfs count="7">
    <xf numFmtId="0" fontId="0" fillId="0" borderId="0"/>
    <xf numFmtId="44" fontId="1" fillId="0" borderId="0" applyFont="0" applyFill="0" applyBorder="0" applyAlignment="0" applyProtection="0"/>
    <xf numFmtId="0" fontId="4" fillId="0" borderId="1" applyNumberFormat="0">
      <alignment horizontal="center" vertical="center" wrapText="1"/>
    </xf>
    <xf numFmtId="0" fontId="6" fillId="0" borderId="4" applyNumberFormat="0" applyFill="0" applyProtection="0"/>
    <xf numFmtId="0" fontId="1" fillId="0" borderId="0"/>
    <xf numFmtId="0" fontId="6" fillId="0" borderId="5" applyNumberFormat="0" applyFill="0" applyProtection="0"/>
    <xf numFmtId="0" fontId="6" fillId="0" borderId="6" applyNumberFormat="0" applyFill="0" applyProtection="0"/>
  </cellStyleXfs>
  <cellXfs count="51">
    <xf numFmtId="0" fontId="0" fillId="0" borderId="0" xfId="0"/>
    <xf numFmtId="0" fontId="4" fillId="2" borderId="2" xfId="2" applyFill="1" applyBorder="1">
      <alignment horizontal="center" vertical="center" wrapText="1"/>
    </xf>
    <xf numFmtId="0" fontId="4" fillId="3" borderId="3" xfId="2" applyFill="1" applyBorder="1">
      <alignment horizontal="center" vertical="center" wrapText="1"/>
    </xf>
    <xf numFmtId="0" fontId="5" fillId="4" borderId="2" xfId="2" applyFont="1" applyFill="1" applyBorder="1">
      <alignment horizontal="center" vertical="center" wrapText="1"/>
    </xf>
    <xf numFmtId="0" fontId="5" fillId="5" borderId="2" xfId="2" applyFont="1" applyFill="1" applyBorder="1">
      <alignment horizontal="center" vertical="center" wrapText="1"/>
    </xf>
    <xf numFmtId="0" fontId="5" fillId="6" borderId="2" xfId="2" applyFont="1" applyFill="1" applyBorder="1">
      <alignment horizontal="center" vertical="center" wrapText="1"/>
    </xf>
    <xf numFmtId="0" fontId="5" fillId="7" borderId="2" xfId="2" applyFont="1" applyFill="1" applyBorder="1">
      <alignment horizontal="center" vertical="center" wrapText="1"/>
    </xf>
    <xf numFmtId="0" fontId="4" fillId="7" borderId="2" xfId="2" applyFill="1" applyBorder="1">
      <alignment horizontal="center" vertical="center" wrapText="1"/>
    </xf>
    <xf numFmtId="0" fontId="4" fillId="6" borderId="2" xfId="2" applyFill="1" applyBorder="1">
      <alignment horizontal="center" vertical="center" wrapText="1"/>
    </xf>
    <xf numFmtId="0" fontId="4" fillId="8" borderId="2" xfId="2" applyFill="1" applyBorder="1">
      <alignment horizontal="center" vertical="center" wrapText="1"/>
    </xf>
    <xf numFmtId="0" fontId="0" fillId="0" borderId="0" xfId="0" applyAlignment="1">
      <alignment wrapText="1"/>
    </xf>
    <xf numFmtId="0" fontId="6" fillId="0" borderId="2" xfId="3" applyFill="1" applyBorder="1" applyAlignment="1">
      <alignment horizontal="center"/>
    </xf>
    <xf numFmtId="0" fontId="6" fillId="0" borderId="2" xfId="3" applyFill="1" applyBorder="1"/>
    <xf numFmtId="0" fontId="6" fillId="0" borderId="2" xfId="3" applyBorder="1" applyAlignment="1">
      <alignment horizontal="center"/>
    </xf>
    <xf numFmtId="0" fontId="6" fillId="0" borderId="2" xfId="3" applyBorder="1"/>
    <xf numFmtId="0" fontId="1" fillId="0" borderId="2" xfId="4" applyBorder="1" applyAlignment="1">
      <alignment horizontal="center"/>
    </xf>
    <xf numFmtId="0" fontId="6" fillId="0" borderId="2" xfId="3" applyNumberFormat="1" applyBorder="1" applyAlignment="1">
      <alignment horizontal="center"/>
    </xf>
    <xf numFmtId="3" fontId="6" fillId="0" borderId="2" xfId="3" applyNumberFormat="1" applyBorder="1" applyAlignment="1">
      <alignment horizontal="center"/>
    </xf>
    <xf numFmtId="2" fontId="6" fillId="0" borderId="2" xfId="3" applyNumberFormat="1" applyBorder="1" applyAlignment="1">
      <alignment horizontal="left"/>
    </xf>
    <xf numFmtId="2" fontId="6" fillId="0" borderId="2" xfId="3" applyNumberFormat="1" applyBorder="1" applyAlignment="1">
      <alignment horizontal="center"/>
    </xf>
    <xf numFmtId="0" fontId="0" fillId="0" borderId="2" xfId="0" applyBorder="1" applyAlignment="1">
      <alignment horizontal="left" vertical="top" wrapText="1"/>
    </xf>
    <xf numFmtId="0" fontId="6" fillId="0" borderId="2" xfId="5" applyFill="1" applyBorder="1" applyAlignment="1">
      <alignment horizontal="center"/>
    </xf>
    <xf numFmtId="0" fontId="6" fillId="0" borderId="2" xfId="5" applyFill="1" applyBorder="1"/>
    <xf numFmtId="0" fontId="6" fillId="0" borderId="2" xfId="5" applyBorder="1" applyAlignment="1">
      <alignment horizontal="center"/>
    </xf>
    <xf numFmtId="0" fontId="6" fillId="0" borderId="2" xfId="5" applyBorder="1"/>
    <xf numFmtId="0" fontId="0" fillId="0" borderId="2" xfId="0" applyBorder="1" applyAlignment="1">
      <alignment horizontal="left" vertical="top"/>
    </xf>
    <xf numFmtId="0" fontId="0" fillId="0" borderId="2" xfId="4" applyFont="1" applyBorder="1" applyAlignment="1">
      <alignment horizontal="center"/>
    </xf>
    <xf numFmtId="0" fontId="6" fillId="0" borderId="2" xfId="5" applyBorder="1" applyAlignment="1">
      <alignment horizontal="center" vertical="center"/>
    </xf>
    <xf numFmtId="0" fontId="6" fillId="0" borderId="2" xfId="5" applyFill="1" applyBorder="1" applyAlignment="1">
      <alignment horizontal="center" vertical="center"/>
    </xf>
    <xf numFmtId="0" fontId="7" fillId="0" borderId="2" xfId="0" applyFont="1" applyBorder="1" applyAlignment="1">
      <alignment horizontal="left" vertical="top"/>
    </xf>
    <xf numFmtId="0" fontId="6" fillId="9" borderId="2" xfId="3" applyFill="1" applyBorder="1" applyAlignment="1">
      <alignment horizontal="center"/>
    </xf>
    <xf numFmtId="0" fontId="6" fillId="0" borderId="2" xfId="6" applyFill="1" applyBorder="1" applyAlignment="1">
      <alignment horizontal="center"/>
    </xf>
    <xf numFmtId="0" fontId="6" fillId="0" borderId="2" xfId="6" applyFill="1" applyBorder="1"/>
    <xf numFmtId="0" fontId="6" fillId="0" borderId="2" xfId="6" applyBorder="1" applyAlignment="1">
      <alignment horizontal="center"/>
    </xf>
    <xf numFmtId="0" fontId="6" fillId="0" borderId="2" xfId="6" applyBorder="1"/>
    <xf numFmtId="0" fontId="0" fillId="0" borderId="0" xfId="0" applyAlignment="1">
      <alignment horizontal="center"/>
    </xf>
    <xf numFmtId="0" fontId="3" fillId="0" borderId="0" xfId="0" applyFont="1" applyAlignment="1">
      <alignment horizontal="center"/>
    </xf>
    <xf numFmtId="49" fontId="0" fillId="0" borderId="0" xfId="0" applyNumberFormat="1" applyAlignment="1">
      <alignment horizontal="center"/>
    </xf>
    <xf numFmtId="0" fontId="2" fillId="0" borderId="0" xfId="0" applyFont="1"/>
    <xf numFmtId="0" fontId="9" fillId="0" borderId="0" xfId="3" applyFont="1" applyBorder="1"/>
    <xf numFmtId="0" fontId="9" fillId="0" borderId="0" xfId="5" applyFont="1" applyBorder="1"/>
    <xf numFmtId="0" fontId="9" fillId="0" borderId="0" xfId="5" applyFont="1" applyFill="1" applyBorder="1"/>
    <xf numFmtId="0" fontId="9" fillId="0" borderId="0" xfId="6" applyFont="1" applyBorder="1"/>
    <xf numFmtId="0" fontId="10" fillId="0" borderId="0" xfId="0" applyFont="1"/>
    <xf numFmtId="44" fontId="10" fillId="0" borderId="0" xfId="1" applyFont="1"/>
    <xf numFmtId="0" fontId="11" fillId="10" borderId="7" xfId="0" applyFont="1" applyFill="1" applyBorder="1" applyAlignment="1">
      <alignment vertical="center" wrapText="1"/>
    </xf>
    <xf numFmtId="0" fontId="12" fillId="10" borderId="7" xfId="0" applyFont="1" applyFill="1" applyBorder="1" applyAlignment="1">
      <alignment horizontal="center" vertical="center"/>
    </xf>
    <xf numFmtId="0" fontId="10" fillId="0" borderId="0" xfId="0" applyFont="1" applyAlignment="1">
      <alignment horizontal="center"/>
    </xf>
    <xf numFmtId="0" fontId="13" fillId="10" borderId="7" xfId="0" applyFont="1" applyFill="1" applyBorder="1" applyAlignment="1">
      <alignment horizontal="center" vertical="center" wrapText="1"/>
    </xf>
    <xf numFmtId="0" fontId="13" fillId="10" borderId="7" xfId="0" applyFont="1" applyFill="1" applyBorder="1" applyAlignment="1">
      <alignment horizontal="center" vertical="center"/>
    </xf>
    <xf numFmtId="0" fontId="13" fillId="0" borderId="0" xfId="0" applyFont="1" applyAlignment="1">
      <alignment horizontal="center" vertical="center"/>
    </xf>
  </cellXfs>
  <cellStyles count="7">
    <cellStyle name="Bottom_Dot_Table" xfId="6" xr:uid="{481D25C4-5A25-4152-9234-96745908BC24}"/>
    <cellStyle name="Dot_Table" xfId="5" xr:uid="{0C328470-1610-4CD8-A35A-43A168D2222A}"/>
    <cellStyle name="Moneda" xfId="1" builtinId="4"/>
    <cellStyle name="Normal" xfId="0" builtinId="0"/>
    <cellStyle name="Normal 3" xfId="4" xr:uid="{62DE0B93-92A7-46B2-BCBF-F3A710FEE95D}"/>
    <cellStyle name="Table_Header" xfId="2" xr:uid="{84CB63C5-563C-40B5-9DFB-8930D93E1A70}"/>
    <cellStyle name="Top_Dot_Table" xfId="3" xr:uid="{C442F8DB-CBBC-4DA8-BA54-503BEB05D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1923-9941-49F2-95F9-E4C0F1965936}">
  <sheetPr>
    <tabColor rgb="FF002060"/>
  </sheetPr>
  <dimension ref="A1:Z331"/>
  <sheetViews>
    <sheetView topLeftCell="H1" zoomScale="85" zoomScaleNormal="85" workbookViewId="0">
      <pane ySplit="1" topLeftCell="A2" activePane="bottomLeft" state="frozen"/>
      <selection activeCell="E69" sqref="E69"/>
      <selection pane="bottomLeft" activeCell="Q1" sqref="Q1"/>
    </sheetView>
  </sheetViews>
  <sheetFormatPr baseColWidth="10" defaultColWidth="11.54296875" defaultRowHeight="14.5" x14ac:dyDescent="0.35"/>
  <cols>
    <col min="1" max="1" width="6.453125" style="35" customWidth="1"/>
    <col min="2" max="2" width="41.1796875" bestFit="1" customWidth="1"/>
    <col min="3" max="3" width="6.453125" style="36" customWidth="1"/>
    <col min="4" max="4" width="33.90625" customWidth="1"/>
    <col min="5" max="5" width="6.453125" style="36" customWidth="1"/>
    <col min="6" max="6" width="34.26953125" customWidth="1"/>
    <col min="7" max="7" width="110.08984375" bestFit="1" customWidth="1"/>
    <col min="8" max="8" width="11.54296875" style="36" bestFit="1" customWidth="1"/>
    <col min="9" max="9" width="6.81640625" style="35" customWidth="1"/>
    <col min="10" max="11" width="9.453125" style="35" hidden="1" customWidth="1"/>
    <col min="12" max="13" width="9.453125" style="35" customWidth="1"/>
    <col min="14" max="14" width="9.54296875" style="37" customWidth="1"/>
    <col min="15" max="15" width="9.453125" style="35" customWidth="1"/>
    <col min="16" max="16" width="9.54296875" style="37" customWidth="1"/>
    <col min="17" max="17" width="9.453125" style="35" customWidth="1"/>
    <col min="18" max="18" width="14.1796875" style="35" bestFit="1" customWidth="1"/>
    <col min="19" max="19" width="11.54296875" style="35" bestFit="1" customWidth="1"/>
    <col min="20" max="20" width="18.54296875" style="35" customWidth="1"/>
    <col min="21" max="21" width="14.54296875" style="35" customWidth="1"/>
    <col min="22" max="22" width="16.453125" style="35" customWidth="1"/>
    <col min="23" max="23" width="12.54296875" style="35" customWidth="1"/>
    <col min="24" max="24" width="100.6328125" customWidth="1"/>
    <col min="25" max="25" width="15.26953125" bestFit="1" customWidth="1"/>
  </cols>
  <sheetData>
    <row r="1" spans="1:25" s="10" customFormat="1" ht="41.25" customHeight="1" x14ac:dyDescent="0.35">
      <c r="A1" s="1" t="s">
        <v>0</v>
      </c>
      <c r="B1" s="1" t="s">
        <v>1</v>
      </c>
      <c r="C1" s="1" t="s">
        <v>2</v>
      </c>
      <c r="D1" s="1" t="s">
        <v>3</v>
      </c>
      <c r="E1" s="1" t="s">
        <v>4</v>
      </c>
      <c r="F1" s="1" t="s">
        <v>5</v>
      </c>
      <c r="G1" s="1" t="s">
        <v>7</v>
      </c>
      <c r="H1" s="1" t="s">
        <v>6</v>
      </c>
      <c r="I1" s="2" t="s">
        <v>8</v>
      </c>
      <c r="J1" s="3" t="s">
        <v>9</v>
      </c>
      <c r="K1" s="3" t="s">
        <v>10</v>
      </c>
      <c r="L1" s="4" t="s">
        <v>11</v>
      </c>
      <c r="M1" s="4" t="s">
        <v>12</v>
      </c>
      <c r="N1" s="4" t="s">
        <v>13</v>
      </c>
      <c r="O1" s="5" t="s">
        <v>14</v>
      </c>
      <c r="P1" s="5" t="s">
        <v>15</v>
      </c>
      <c r="Q1" s="6" t="s">
        <v>16</v>
      </c>
      <c r="R1" s="6" t="s">
        <v>17</v>
      </c>
      <c r="S1" s="6" t="s">
        <v>18</v>
      </c>
      <c r="T1" s="7" t="s">
        <v>19</v>
      </c>
      <c r="U1" s="8" t="s">
        <v>20</v>
      </c>
      <c r="V1" s="8" t="s">
        <v>21</v>
      </c>
      <c r="W1" s="9" t="s">
        <v>22</v>
      </c>
      <c r="X1" s="1" t="s">
        <v>23</v>
      </c>
      <c r="Y1" s="1" t="s">
        <v>24</v>
      </c>
    </row>
    <row r="2" spans="1:25" s="10" customFormat="1" ht="15" customHeight="1" x14ac:dyDescent="0.35">
      <c r="A2" s="11">
        <v>1</v>
      </c>
      <c r="B2" s="12" t="s">
        <v>25</v>
      </c>
      <c r="C2" s="13">
        <v>11</v>
      </c>
      <c r="D2" s="14" t="s">
        <v>26</v>
      </c>
      <c r="E2" s="13" t="s">
        <v>27</v>
      </c>
      <c r="F2" s="14" t="s">
        <v>28</v>
      </c>
      <c r="G2" s="14" t="s">
        <v>30</v>
      </c>
      <c r="H2" s="11" t="s">
        <v>29</v>
      </c>
      <c r="I2" s="14"/>
      <c r="J2" s="13" t="s">
        <v>31</v>
      </c>
      <c r="K2" s="13" t="s">
        <v>32</v>
      </c>
      <c r="L2" s="15" t="s">
        <v>33</v>
      </c>
      <c r="M2" s="13">
        <v>5</v>
      </c>
      <c r="N2" s="16" t="s">
        <v>34</v>
      </c>
      <c r="O2" s="13" t="s">
        <v>35</v>
      </c>
      <c r="P2" s="16" t="s">
        <v>36</v>
      </c>
      <c r="Q2" s="13">
        <v>5</v>
      </c>
      <c r="R2" s="17">
        <v>600000</v>
      </c>
      <c r="S2" s="17">
        <v>300000</v>
      </c>
      <c r="T2" s="18" t="s">
        <v>37</v>
      </c>
      <c r="U2" s="18" t="s">
        <v>38</v>
      </c>
      <c r="V2" s="18" t="s">
        <v>39</v>
      </c>
      <c r="W2" s="19"/>
      <c r="X2" s="20" t="s">
        <v>40</v>
      </c>
      <c r="Y2" s="10" t="s">
        <v>34</v>
      </c>
    </row>
    <row r="3" spans="1:25" ht="15" customHeight="1" x14ac:dyDescent="0.35">
      <c r="A3" s="21">
        <v>1</v>
      </c>
      <c r="B3" s="22" t="s">
        <v>25</v>
      </c>
      <c r="C3" s="23">
        <v>11</v>
      </c>
      <c r="D3" s="24" t="s">
        <v>26</v>
      </c>
      <c r="E3" s="23" t="s">
        <v>41</v>
      </c>
      <c r="F3" s="24" t="s">
        <v>42</v>
      </c>
      <c r="G3" s="24" t="s">
        <v>44</v>
      </c>
      <c r="H3" s="11" t="s">
        <v>43</v>
      </c>
      <c r="I3" s="24"/>
      <c r="J3" s="13" t="s">
        <v>31</v>
      </c>
      <c r="K3" s="13" t="s">
        <v>32</v>
      </c>
      <c r="L3" s="15" t="s">
        <v>33</v>
      </c>
      <c r="M3" s="13">
        <v>5</v>
      </c>
      <c r="N3" s="16" t="s">
        <v>34</v>
      </c>
      <c r="O3" s="13" t="s">
        <v>35</v>
      </c>
      <c r="P3" s="16" t="s">
        <v>36</v>
      </c>
      <c r="Q3" s="13">
        <v>5</v>
      </c>
      <c r="R3" s="17">
        <v>600000</v>
      </c>
      <c r="S3" s="17">
        <v>300000</v>
      </c>
      <c r="T3" s="18" t="s">
        <v>37</v>
      </c>
      <c r="U3" s="18" t="s">
        <v>38</v>
      </c>
      <c r="V3" s="18" t="s">
        <v>39</v>
      </c>
      <c r="W3" s="19"/>
      <c r="X3" s="20" t="s">
        <v>45</v>
      </c>
      <c r="Y3" s="10" t="s">
        <v>34</v>
      </c>
    </row>
    <row r="4" spans="1:25" ht="15" customHeight="1" x14ac:dyDescent="0.35">
      <c r="A4" s="21">
        <v>1</v>
      </c>
      <c r="B4" s="22" t="s">
        <v>25</v>
      </c>
      <c r="C4" s="23">
        <v>11</v>
      </c>
      <c r="D4" s="24" t="s">
        <v>26</v>
      </c>
      <c r="E4" s="23" t="s">
        <v>46</v>
      </c>
      <c r="F4" s="24" t="s">
        <v>47</v>
      </c>
      <c r="G4" s="24" t="s">
        <v>49</v>
      </c>
      <c r="H4" s="11" t="s">
        <v>48</v>
      </c>
      <c r="I4" s="24"/>
      <c r="J4" s="13" t="s">
        <v>31</v>
      </c>
      <c r="K4" s="13" t="s">
        <v>32</v>
      </c>
      <c r="L4" s="15" t="s">
        <v>33</v>
      </c>
      <c r="M4" s="13">
        <v>5</v>
      </c>
      <c r="N4" s="16" t="s">
        <v>34</v>
      </c>
      <c r="O4" s="13" t="s">
        <v>35</v>
      </c>
      <c r="P4" s="16" t="s">
        <v>36</v>
      </c>
      <c r="Q4" s="13">
        <v>7</v>
      </c>
      <c r="R4" s="17">
        <v>600000</v>
      </c>
      <c r="S4" s="17">
        <v>300000</v>
      </c>
      <c r="T4" s="18" t="s">
        <v>50</v>
      </c>
      <c r="U4" s="18" t="s">
        <v>38</v>
      </c>
      <c r="V4" s="18" t="s">
        <v>39</v>
      </c>
      <c r="W4" s="19"/>
      <c r="X4" s="25" t="s">
        <v>49</v>
      </c>
      <c r="Y4" s="10" t="s">
        <v>34</v>
      </c>
    </row>
    <row r="5" spans="1:25" ht="15" customHeight="1" x14ac:dyDescent="0.35">
      <c r="A5" s="21">
        <v>1</v>
      </c>
      <c r="B5" s="22" t="s">
        <v>25</v>
      </c>
      <c r="C5" s="23">
        <v>11</v>
      </c>
      <c r="D5" s="24" t="s">
        <v>26</v>
      </c>
      <c r="E5" s="21" t="s">
        <v>51</v>
      </c>
      <c r="F5" s="24" t="s">
        <v>52</v>
      </c>
      <c r="G5" s="24" t="s">
        <v>54</v>
      </c>
      <c r="H5" s="11" t="s">
        <v>53</v>
      </c>
      <c r="I5" s="24"/>
      <c r="J5" s="13" t="s">
        <v>31</v>
      </c>
      <c r="K5" s="13" t="s">
        <v>32</v>
      </c>
      <c r="L5" s="15" t="s">
        <v>33</v>
      </c>
      <c r="M5" s="13">
        <v>5</v>
      </c>
      <c r="N5" s="16" t="s">
        <v>34</v>
      </c>
      <c r="O5" s="13" t="s">
        <v>35</v>
      </c>
      <c r="P5" s="16" t="s">
        <v>36</v>
      </c>
      <c r="Q5" s="13">
        <v>5</v>
      </c>
      <c r="R5" s="17">
        <v>600000</v>
      </c>
      <c r="S5" s="17">
        <v>300000</v>
      </c>
      <c r="T5" s="18" t="s">
        <v>55</v>
      </c>
      <c r="U5" s="18" t="s">
        <v>38</v>
      </c>
      <c r="V5" s="18" t="s">
        <v>39</v>
      </c>
      <c r="W5" s="19"/>
      <c r="X5" s="20" t="s">
        <v>56</v>
      </c>
      <c r="Y5" s="10" t="s">
        <v>34</v>
      </c>
    </row>
    <row r="6" spans="1:25" ht="15" customHeight="1" x14ac:dyDescent="0.35">
      <c r="A6" s="21">
        <v>1</v>
      </c>
      <c r="B6" s="22" t="s">
        <v>25</v>
      </c>
      <c r="C6" s="23">
        <v>11</v>
      </c>
      <c r="D6" s="24" t="s">
        <v>26</v>
      </c>
      <c r="E6" s="21" t="s">
        <v>57</v>
      </c>
      <c r="F6" s="24" t="s">
        <v>58</v>
      </c>
      <c r="G6" s="24" t="s">
        <v>60</v>
      </c>
      <c r="H6" s="11" t="s">
        <v>59</v>
      </c>
      <c r="I6" s="24"/>
      <c r="J6" s="13" t="s">
        <v>31</v>
      </c>
      <c r="K6" s="13" t="s">
        <v>32</v>
      </c>
      <c r="L6" s="15" t="s">
        <v>33</v>
      </c>
      <c r="M6" s="13">
        <v>5</v>
      </c>
      <c r="N6" s="16" t="s">
        <v>34</v>
      </c>
      <c r="O6" s="13" t="s">
        <v>35</v>
      </c>
      <c r="P6" s="16" t="s">
        <v>36</v>
      </c>
      <c r="Q6" s="13">
        <v>5</v>
      </c>
      <c r="R6" s="17">
        <v>600000</v>
      </c>
      <c r="S6" s="17">
        <v>300000</v>
      </c>
      <c r="T6" s="18" t="s">
        <v>37</v>
      </c>
      <c r="U6" s="18" t="s">
        <v>38</v>
      </c>
      <c r="V6" s="18" t="s">
        <v>39</v>
      </c>
      <c r="W6" s="19"/>
      <c r="X6" s="20" t="s">
        <v>61</v>
      </c>
      <c r="Y6" s="10" t="s">
        <v>34</v>
      </c>
    </row>
    <row r="7" spans="1:25" ht="15" customHeight="1" x14ac:dyDescent="0.35">
      <c r="A7" s="21">
        <v>1</v>
      </c>
      <c r="B7" s="22" t="s">
        <v>25</v>
      </c>
      <c r="C7" s="23">
        <v>11</v>
      </c>
      <c r="D7" s="24" t="s">
        <v>26</v>
      </c>
      <c r="E7" s="21" t="s">
        <v>62</v>
      </c>
      <c r="F7" s="24" t="s">
        <v>63</v>
      </c>
      <c r="G7" s="24" t="s">
        <v>65</v>
      </c>
      <c r="H7" s="11" t="s">
        <v>64</v>
      </c>
      <c r="I7" s="24"/>
      <c r="J7" s="13" t="s">
        <v>31</v>
      </c>
      <c r="K7" s="13" t="s">
        <v>32</v>
      </c>
      <c r="L7" s="15" t="s">
        <v>33</v>
      </c>
      <c r="M7" s="13">
        <v>5</v>
      </c>
      <c r="N7" s="16" t="s">
        <v>34</v>
      </c>
      <c r="O7" s="13" t="s">
        <v>35</v>
      </c>
      <c r="P7" s="16" t="s">
        <v>36</v>
      </c>
      <c r="Q7" s="13">
        <v>5</v>
      </c>
      <c r="R7" s="17">
        <v>600000</v>
      </c>
      <c r="S7" s="17">
        <v>300000</v>
      </c>
      <c r="T7" s="18" t="s">
        <v>37</v>
      </c>
      <c r="U7" s="18" t="s">
        <v>38</v>
      </c>
      <c r="V7" s="18" t="s">
        <v>39</v>
      </c>
      <c r="W7" s="19"/>
      <c r="X7" s="25" t="s">
        <v>66</v>
      </c>
      <c r="Y7" s="10" t="s">
        <v>34</v>
      </c>
    </row>
    <row r="8" spans="1:25" ht="15" customHeight="1" x14ac:dyDescent="0.35">
      <c r="A8" s="21">
        <v>1</v>
      </c>
      <c r="B8" s="22" t="s">
        <v>25</v>
      </c>
      <c r="C8" s="23">
        <v>11</v>
      </c>
      <c r="D8" s="24" t="s">
        <v>26</v>
      </c>
      <c r="E8" s="23" t="s">
        <v>67</v>
      </c>
      <c r="F8" s="24" t="s">
        <v>68</v>
      </c>
      <c r="G8" s="24" t="s">
        <v>70</v>
      </c>
      <c r="H8" s="11" t="s">
        <v>69</v>
      </c>
      <c r="I8" s="24"/>
      <c r="J8" s="13" t="s">
        <v>31</v>
      </c>
      <c r="K8" s="13" t="s">
        <v>32</v>
      </c>
      <c r="L8" s="15" t="s">
        <v>33</v>
      </c>
      <c r="M8" s="13">
        <v>5</v>
      </c>
      <c r="N8" s="16" t="s">
        <v>34</v>
      </c>
      <c r="O8" s="13" t="s">
        <v>35</v>
      </c>
      <c r="P8" s="16" t="s">
        <v>36</v>
      </c>
      <c r="Q8" s="13">
        <v>5</v>
      </c>
      <c r="R8" s="17">
        <v>600000</v>
      </c>
      <c r="S8" s="17">
        <v>300000</v>
      </c>
      <c r="T8" s="18" t="s">
        <v>37</v>
      </c>
      <c r="U8" s="18" t="s">
        <v>38</v>
      </c>
      <c r="V8" s="18" t="s">
        <v>39</v>
      </c>
      <c r="W8" s="19"/>
      <c r="X8" s="20" t="s">
        <v>71</v>
      </c>
      <c r="Y8" s="10" t="s">
        <v>34</v>
      </c>
    </row>
    <row r="9" spans="1:25" ht="14.25" customHeight="1" x14ac:dyDescent="0.35">
      <c r="A9" s="21">
        <v>1</v>
      </c>
      <c r="B9" s="22" t="s">
        <v>25</v>
      </c>
      <c r="C9" s="23">
        <v>11</v>
      </c>
      <c r="D9" s="24" t="s">
        <v>26</v>
      </c>
      <c r="E9" s="23" t="s">
        <v>72</v>
      </c>
      <c r="F9" s="24" t="s">
        <v>73</v>
      </c>
      <c r="G9" s="24" t="s">
        <v>75</v>
      </c>
      <c r="H9" s="11" t="s">
        <v>74</v>
      </c>
      <c r="I9" s="24"/>
      <c r="J9" s="13" t="s">
        <v>31</v>
      </c>
      <c r="K9" s="13" t="s">
        <v>32</v>
      </c>
      <c r="L9" s="15" t="s">
        <v>33</v>
      </c>
      <c r="M9" s="13">
        <v>5</v>
      </c>
      <c r="N9" s="16" t="s">
        <v>34</v>
      </c>
      <c r="O9" s="13" t="s">
        <v>35</v>
      </c>
      <c r="P9" s="16" t="s">
        <v>36</v>
      </c>
      <c r="Q9" s="13">
        <v>5</v>
      </c>
      <c r="R9" s="17">
        <v>600000</v>
      </c>
      <c r="S9" s="17">
        <v>300000</v>
      </c>
      <c r="T9" s="18" t="s">
        <v>37</v>
      </c>
      <c r="U9" s="18" t="s">
        <v>38</v>
      </c>
      <c r="V9" s="18" t="s">
        <v>39</v>
      </c>
      <c r="W9" s="19"/>
      <c r="X9" s="25" t="s">
        <v>76</v>
      </c>
      <c r="Y9" s="10" t="s">
        <v>34</v>
      </c>
    </row>
    <row r="10" spans="1:25" ht="14.25" customHeight="1" x14ac:dyDescent="0.35">
      <c r="A10" s="21">
        <v>1</v>
      </c>
      <c r="B10" s="22" t="s">
        <v>25</v>
      </c>
      <c r="C10" s="23">
        <v>11</v>
      </c>
      <c r="D10" s="24" t="s">
        <v>26</v>
      </c>
      <c r="E10" s="23" t="s">
        <v>72</v>
      </c>
      <c r="F10" s="24" t="s">
        <v>73</v>
      </c>
      <c r="G10" s="24" t="s">
        <v>78</v>
      </c>
      <c r="H10" s="11" t="s">
        <v>77</v>
      </c>
      <c r="I10" s="24"/>
      <c r="J10" s="13" t="s">
        <v>31</v>
      </c>
      <c r="K10" s="13" t="s">
        <v>32</v>
      </c>
      <c r="L10" s="15" t="s">
        <v>79</v>
      </c>
      <c r="M10" s="11">
        <v>1</v>
      </c>
      <c r="N10" s="16" t="s">
        <v>36</v>
      </c>
      <c r="O10" s="13" t="s">
        <v>36</v>
      </c>
      <c r="P10" s="16" t="s">
        <v>36</v>
      </c>
      <c r="Q10" s="13">
        <v>2</v>
      </c>
      <c r="R10" s="17">
        <v>60000</v>
      </c>
      <c r="S10" s="17">
        <v>60000</v>
      </c>
      <c r="T10" s="18" t="s">
        <v>37</v>
      </c>
      <c r="U10" s="18" t="s">
        <v>80</v>
      </c>
      <c r="V10" s="18" t="s">
        <v>39</v>
      </c>
      <c r="W10" s="19"/>
      <c r="X10" s="25" t="s">
        <v>78</v>
      </c>
      <c r="Y10" s="10" t="s">
        <v>34</v>
      </c>
    </row>
    <row r="11" spans="1:25" ht="14.25" customHeight="1" x14ac:dyDescent="0.35">
      <c r="A11" s="21">
        <v>1</v>
      </c>
      <c r="B11" s="22" t="s">
        <v>25</v>
      </c>
      <c r="C11" s="23">
        <v>11</v>
      </c>
      <c r="D11" s="24" t="s">
        <v>26</v>
      </c>
      <c r="E11" s="23" t="s">
        <v>72</v>
      </c>
      <c r="F11" s="24" t="s">
        <v>73</v>
      </c>
      <c r="G11" s="24" t="s">
        <v>82</v>
      </c>
      <c r="H11" s="11" t="s">
        <v>81</v>
      </c>
      <c r="I11" s="24"/>
      <c r="J11" s="13" t="s">
        <v>32</v>
      </c>
      <c r="K11" s="13" t="s">
        <v>32</v>
      </c>
      <c r="L11" s="15" t="s">
        <v>33</v>
      </c>
      <c r="M11" s="13">
        <v>5</v>
      </c>
      <c r="N11" s="16" t="s">
        <v>34</v>
      </c>
      <c r="O11" s="13" t="s">
        <v>35</v>
      </c>
      <c r="P11" s="16" t="s">
        <v>36</v>
      </c>
      <c r="Q11" s="13">
        <v>7</v>
      </c>
      <c r="R11" s="17">
        <v>600000</v>
      </c>
      <c r="S11" s="17">
        <v>300000</v>
      </c>
      <c r="T11" s="18" t="s">
        <v>50</v>
      </c>
      <c r="U11" s="18" t="s">
        <v>80</v>
      </c>
      <c r="V11" s="18" t="s">
        <v>39</v>
      </c>
      <c r="W11" s="19"/>
      <c r="X11" s="25" t="s">
        <v>82</v>
      </c>
      <c r="Y11" s="10" t="s">
        <v>34</v>
      </c>
    </row>
    <row r="12" spans="1:25" ht="15" customHeight="1" x14ac:dyDescent="0.35">
      <c r="A12" s="21">
        <v>1</v>
      </c>
      <c r="B12" s="22" t="s">
        <v>25</v>
      </c>
      <c r="C12" s="23">
        <v>11</v>
      </c>
      <c r="D12" s="24" t="s">
        <v>83</v>
      </c>
      <c r="E12" s="21" t="s">
        <v>84</v>
      </c>
      <c r="F12" s="24" t="s">
        <v>85</v>
      </c>
      <c r="G12" s="24" t="s">
        <v>87</v>
      </c>
      <c r="H12" s="11" t="s">
        <v>86</v>
      </c>
      <c r="I12" s="24"/>
      <c r="J12" s="13" t="s">
        <v>32</v>
      </c>
      <c r="K12" s="13" t="s">
        <v>32</v>
      </c>
      <c r="L12" s="15" t="s">
        <v>33</v>
      </c>
      <c r="M12" s="13">
        <v>5</v>
      </c>
      <c r="N12" s="16" t="s">
        <v>34</v>
      </c>
      <c r="O12" s="13" t="s">
        <v>35</v>
      </c>
      <c r="P12" s="16" t="s">
        <v>36</v>
      </c>
      <c r="Q12" s="13">
        <v>7</v>
      </c>
      <c r="R12" s="17">
        <v>600000</v>
      </c>
      <c r="S12" s="17">
        <v>300000</v>
      </c>
      <c r="T12" s="18" t="s">
        <v>50</v>
      </c>
      <c r="U12" s="18" t="s">
        <v>38</v>
      </c>
      <c r="V12" s="18" t="s">
        <v>39</v>
      </c>
      <c r="W12" s="19"/>
      <c r="X12" s="25" t="s">
        <v>87</v>
      </c>
      <c r="Y12" s="10" t="s">
        <v>34</v>
      </c>
    </row>
    <row r="13" spans="1:25" ht="15" customHeight="1" x14ac:dyDescent="0.35">
      <c r="A13" s="21">
        <v>1</v>
      </c>
      <c r="B13" s="22" t="s">
        <v>25</v>
      </c>
      <c r="C13" s="23">
        <v>11</v>
      </c>
      <c r="D13" s="24" t="s">
        <v>83</v>
      </c>
      <c r="E13" s="23" t="s">
        <v>84</v>
      </c>
      <c r="F13" s="24" t="s">
        <v>85</v>
      </c>
      <c r="G13" s="24" t="s">
        <v>89</v>
      </c>
      <c r="H13" s="11" t="s">
        <v>88</v>
      </c>
      <c r="I13" s="24"/>
      <c r="J13" s="13" t="s">
        <v>31</v>
      </c>
      <c r="K13" s="13" t="s">
        <v>32</v>
      </c>
      <c r="L13" s="15" t="s">
        <v>33</v>
      </c>
      <c r="M13" s="13">
        <v>5</v>
      </c>
      <c r="N13" s="16" t="s">
        <v>34</v>
      </c>
      <c r="O13" s="13" t="s">
        <v>35</v>
      </c>
      <c r="P13" s="16" t="s">
        <v>36</v>
      </c>
      <c r="Q13" s="13">
        <v>7</v>
      </c>
      <c r="R13" s="17">
        <v>600000</v>
      </c>
      <c r="S13" s="17">
        <v>300000</v>
      </c>
      <c r="T13" s="18" t="s">
        <v>50</v>
      </c>
      <c r="U13" s="18" t="s">
        <v>38</v>
      </c>
      <c r="V13" s="18" t="s">
        <v>39</v>
      </c>
      <c r="W13" s="19"/>
      <c r="X13" s="25" t="s">
        <v>90</v>
      </c>
      <c r="Y13" s="10" t="s">
        <v>34</v>
      </c>
    </row>
    <row r="14" spans="1:25" ht="15" customHeight="1" x14ac:dyDescent="0.35">
      <c r="A14" s="21">
        <v>1</v>
      </c>
      <c r="B14" s="22" t="s">
        <v>25</v>
      </c>
      <c r="C14" s="23">
        <v>11</v>
      </c>
      <c r="D14" s="24" t="s">
        <v>83</v>
      </c>
      <c r="E14" s="23" t="s">
        <v>84</v>
      </c>
      <c r="F14" s="24" t="s">
        <v>85</v>
      </c>
      <c r="G14" s="24" t="s">
        <v>92</v>
      </c>
      <c r="H14" s="11" t="s">
        <v>91</v>
      </c>
      <c r="I14" s="24"/>
      <c r="J14" s="13" t="s">
        <v>32</v>
      </c>
      <c r="K14" s="13" t="s">
        <v>32</v>
      </c>
      <c r="L14" s="15" t="s">
        <v>33</v>
      </c>
      <c r="M14" s="13">
        <v>5</v>
      </c>
      <c r="N14" s="16" t="s">
        <v>34</v>
      </c>
      <c r="O14" s="13" t="s">
        <v>35</v>
      </c>
      <c r="P14" s="16" t="s">
        <v>36</v>
      </c>
      <c r="Q14" s="13">
        <v>7</v>
      </c>
      <c r="R14" s="17">
        <v>600000</v>
      </c>
      <c r="S14" s="17">
        <v>300000</v>
      </c>
      <c r="T14" s="18" t="s">
        <v>50</v>
      </c>
      <c r="U14" s="18" t="s">
        <v>38</v>
      </c>
      <c r="V14" s="18" t="s">
        <v>39</v>
      </c>
      <c r="W14" s="19"/>
      <c r="X14" s="25" t="s">
        <v>92</v>
      </c>
      <c r="Y14" s="10" t="s">
        <v>34</v>
      </c>
    </row>
    <row r="15" spans="1:25" ht="15" customHeight="1" x14ac:dyDescent="0.35">
      <c r="A15" s="21">
        <v>1</v>
      </c>
      <c r="B15" s="22" t="s">
        <v>25</v>
      </c>
      <c r="C15" s="23">
        <v>11</v>
      </c>
      <c r="D15" s="24" t="s">
        <v>83</v>
      </c>
      <c r="E15" s="23" t="s">
        <v>84</v>
      </c>
      <c r="F15" s="24" t="s">
        <v>85</v>
      </c>
      <c r="G15" s="24" t="s">
        <v>94</v>
      </c>
      <c r="H15" s="11" t="s">
        <v>93</v>
      </c>
      <c r="I15" s="24"/>
      <c r="J15" s="13" t="s">
        <v>31</v>
      </c>
      <c r="K15" s="13" t="s">
        <v>32</v>
      </c>
      <c r="L15" s="15" t="s">
        <v>33</v>
      </c>
      <c r="M15" s="13">
        <v>3</v>
      </c>
      <c r="N15" s="16" t="s">
        <v>34</v>
      </c>
      <c r="O15" s="13" t="s">
        <v>34</v>
      </c>
      <c r="P15" s="16" t="s">
        <v>36</v>
      </c>
      <c r="Q15" s="13">
        <v>5</v>
      </c>
      <c r="R15" s="17">
        <v>600000</v>
      </c>
      <c r="S15" s="17">
        <v>300000</v>
      </c>
      <c r="T15" s="18" t="s">
        <v>37</v>
      </c>
      <c r="U15" s="18" t="s">
        <v>38</v>
      </c>
      <c r="V15" s="18" t="s">
        <v>39</v>
      </c>
      <c r="W15" s="19"/>
      <c r="X15" s="25" t="s">
        <v>95</v>
      </c>
      <c r="Y15" s="10" t="s">
        <v>34</v>
      </c>
    </row>
    <row r="16" spans="1:25" ht="15" customHeight="1" x14ac:dyDescent="0.35">
      <c r="A16" s="21">
        <v>1</v>
      </c>
      <c r="B16" s="22" t="s">
        <v>25</v>
      </c>
      <c r="C16" s="23">
        <v>11</v>
      </c>
      <c r="D16" s="24" t="s">
        <v>83</v>
      </c>
      <c r="E16" s="23" t="s">
        <v>84</v>
      </c>
      <c r="F16" s="24" t="s">
        <v>85</v>
      </c>
      <c r="G16" s="24" t="s">
        <v>97</v>
      </c>
      <c r="H16" s="11" t="s">
        <v>96</v>
      </c>
      <c r="I16" s="24"/>
      <c r="J16" s="13" t="s">
        <v>32</v>
      </c>
      <c r="K16" s="13" t="s">
        <v>32</v>
      </c>
      <c r="L16" s="15" t="s">
        <v>33</v>
      </c>
      <c r="M16" s="13">
        <v>5</v>
      </c>
      <c r="N16" s="16" t="s">
        <v>34</v>
      </c>
      <c r="O16" s="13" t="s">
        <v>34</v>
      </c>
      <c r="P16" s="16" t="s">
        <v>36</v>
      </c>
      <c r="Q16" s="13">
        <v>5</v>
      </c>
      <c r="R16" s="17">
        <v>600000</v>
      </c>
      <c r="S16" s="17">
        <v>300000</v>
      </c>
      <c r="T16" s="18" t="s">
        <v>37</v>
      </c>
      <c r="U16" s="18" t="s">
        <v>98</v>
      </c>
      <c r="V16" s="18" t="s">
        <v>39</v>
      </c>
      <c r="W16" s="19"/>
      <c r="X16" s="25" t="s">
        <v>97</v>
      </c>
      <c r="Y16" s="10" t="s">
        <v>34</v>
      </c>
    </row>
    <row r="17" spans="1:25" ht="15" customHeight="1" x14ac:dyDescent="0.35">
      <c r="A17" s="21">
        <v>1</v>
      </c>
      <c r="B17" s="22" t="s">
        <v>25</v>
      </c>
      <c r="C17" s="23">
        <v>11</v>
      </c>
      <c r="D17" s="24" t="s">
        <v>83</v>
      </c>
      <c r="E17" s="23" t="s">
        <v>99</v>
      </c>
      <c r="F17" s="24" t="s">
        <v>100</v>
      </c>
      <c r="G17" s="24" t="s">
        <v>102</v>
      </c>
      <c r="H17" s="11" t="s">
        <v>101</v>
      </c>
      <c r="I17" s="24"/>
      <c r="J17" s="13" t="s">
        <v>32</v>
      </c>
      <c r="K17" s="13" t="s">
        <v>32</v>
      </c>
      <c r="L17" s="15" t="s">
        <v>33</v>
      </c>
      <c r="M17" s="13">
        <v>5</v>
      </c>
      <c r="N17" s="16" t="s">
        <v>34</v>
      </c>
      <c r="O17" s="13" t="s">
        <v>34</v>
      </c>
      <c r="P17" s="16" t="s">
        <v>36</v>
      </c>
      <c r="Q17" s="13">
        <v>7</v>
      </c>
      <c r="R17" s="17">
        <v>600000</v>
      </c>
      <c r="S17" s="17">
        <v>300000</v>
      </c>
      <c r="T17" s="18" t="s">
        <v>50</v>
      </c>
      <c r="U17" s="18" t="s">
        <v>98</v>
      </c>
      <c r="V17" s="18" t="s">
        <v>103</v>
      </c>
      <c r="W17" s="19"/>
      <c r="X17" s="25" t="s">
        <v>104</v>
      </c>
      <c r="Y17" s="10" t="s">
        <v>34</v>
      </c>
    </row>
    <row r="18" spans="1:25" ht="15" customHeight="1" x14ac:dyDescent="0.35">
      <c r="A18" s="21">
        <v>1</v>
      </c>
      <c r="B18" s="22" t="s">
        <v>25</v>
      </c>
      <c r="C18" s="23">
        <v>11</v>
      </c>
      <c r="D18" s="24" t="s">
        <v>83</v>
      </c>
      <c r="E18" s="23" t="s">
        <v>99</v>
      </c>
      <c r="F18" s="24" t="s">
        <v>100</v>
      </c>
      <c r="G18" s="24" t="s">
        <v>106</v>
      </c>
      <c r="H18" s="11" t="s">
        <v>105</v>
      </c>
      <c r="I18" s="24"/>
      <c r="J18" s="13" t="s">
        <v>32</v>
      </c>
      <c r="K18" s="13" t="s">
        <v>32</v>
      </c>
      <c r="L18" s="15" t="s">
        <v>33</v>
      </c>
      <c r="M18" s="13">
        <v>5</v>
      </c>
      <c r="N18" s="16" t="s">
        <v>34</v>
      </c>
      <c r="O18" s="13" t="s">
        <v>34</v>
      </c>
      <c r="P18" s="16" t="s">
        <v>36</v>
      </c>
      <c r="Q18" s="13">
        <v>7</v>
      </c>
      <c r="R18" s="17">
        <v>600000</v>
      </c>
      <c r="S18" s="17">
        <v>300000</v>
      </c>
      <c r="T18" s="18" t="s">
        <v>50</v>
      </c>
      <c r="U18" s="18" t="s">
        <v>98</v>
      </c>
      <c r="V18" s="18" t="s">
        <v>103</v>
      </c>
      <c r="W18" s="19"/>
      <c r="X18" s="25" t="s">
        <v>106</v>
      </c>
      <c r="Y18" s="10" t="s">
        <v>34</v>
      </c>
    </row>
    <row r="19" spans="1:25" ht="15" customHeight="1" x14ac:dyDescent="0.35">
      <c r="A19" s="21">
        <v>1</v>
      </c>
      <c r="B19" s="22" t="s">
        <v>25</v>
      </c>
      <c r="C19" s="23">
        <v>11</v>
      </c>
      <c r="D19" s="24" t="s">
        <v>83</v>
      </c>
      <c r="E19" s="23" t="s">
        <v>99</v>
      </c>
      <c r="F19" s="24" t="s">
        <v>100</v>
      </c>
      <c r="G19" s="24" t="s">
        <v>108</v>
      </c>
      <c r="H19" s="11" t="s">
        <v>107</v>
      </c>
      <c r="I19" s="24"/>
      <c r="J19" s="13" t="s">
        <v>32</v>
      </c>
      <c r="K19" s="13" t="s">
        <v>32</v>
      </c>
      <c r="L19" s="15" t="s">
        <v>33</v>
      </c>
      <c r="M19" s="13">
        <v>5</v>
      </c>
      <c r="N19" s="16" t="s">
        <v>34</v>
      </c>
      <c r="O19" s="13" t="s">
        <v>34</v>
      </c>
      <c r="P19" s="16" t="s">
        <v>36</v>
      </c>
      <c r="Q19" s="13">
        <v>7</v>
      </c>
      <c r="R19" s="17">
        <v>600000</v>
      </c>
      <c r="S19" s="17">
        <v>300000</v>
      </c>
      <c r="T19" s="18" t="s">
        <v>50</v>
      </c>
      <c r="U19" s="18" t="s">
        <v>98</v>
      </c>
      <c r="V19" s="18" t="s">
        <v>103</v>
      </c>
      <c r="W19" s="19"/>
      <c r="X19" s="25" t="s">
        <v>108</v>
      </c>
      <c r="Y19" s="10" t="s">
        <v>34</v>
      </c>
    </row>
    <row r="20" spans="1:25" ht="15" customHeight="1" x14ac:dyDescent="0.35">
      <c r="A20" s="21">
        <v>1</v>
      </c>
      <c r="B20" s="22" t="s">
        <v>25</v>
      </c>
      <c r="C20" s="23">
        <v>11</v>
      </c>
      <c r="D20" s="24" t="s">
        <v>83</v>
      </c>
      <c r="E20" s="23" t="s">
        <v>99</v>
      </c>
      <c r="F20" s="24" t="s">
        <v>100</v>
      </c>
      <c r="G20" s="24" t="s">
        <v>110</v>
      </c>
      <c r="H20" s="11" t="s">
        <v>109</v>
      </c>
      <c r="I20" s="24"/>
      <c r="J20" s="13" t="s">
        <v>32</v>
      </c>
      <c r="K20" s="13" t="s">
        <v>32</v>
      </c>
      <c r="L20" s="15" t="s">
        <v>33</v>
      </c>
      <c r="M20" s="13">
        <v>5</v>
      </c>
      <c r="N20" s="16" t="s">
        <v>34</v>
      </c>
      <c r="O20" s="13" t="s">
        <v>34</v>
      </c>
      <c r="P20" s="16" t="s">
        <v>36</v>
      </c>
      <c r="Q20" s="13">
        <v>7</v>
      </c>
      <c r="R20" s="17">
        <v>600000</v>
      </c>
      <c r="S20" s="17">
        <v>300000</v>
      </c>
      <c r="T20" s="18" t="s">
        <v>50</v>
      </c>
      <c r="U20" s="18" t="s">
        <v>98</v>
      </c>
      <c r="V20" s="18" t="s">
        <v>103</v>
      </c>
      <c r="W20" s="19"/>
      <c r="X20" s="25" t="s">
        <v>110</v>
      </c>
      <c r="Y20" s="10" t="s">
        <v>34</v>
      </c>
    </row>
    <row r="21" spans="1:25" ht="15" customHeight="1" x14ac:dyDescent="0.35">
      <c r="A21" s="21">
        <v>1</v>
      </c>
      <c r="B21" s="22" t="s">
        <v>25</v>
      </c>
      <c r="C21" s="23">
        <v>11</v>
      </c>
      <c r="D21" s="24" t="s">
        <v>83</v>
      </c>
      <c r="E21" s="23" t="s">
        <v>99</v>
      </c>
      <c r="F21" s="24" t="s">
        <v>100</v>
      </c>
      <c r="G21" s="24" t="s">
        <v>112</v>
      </c>
      <c r="H21" s="11" t="s">
        <v>111</v>
      </c>
      <c r="I21" s="24"/>
      <c r="J21" s="13" t="s">
        <v>32</v>
      </c>
      <c r="K21" s="13" t="s">
        <v>32</v>
      </c>
      <c r="L21" s="15" t="s">
        <v>33</v>
      </c>
      <c r="M21" s="13">
        <v>5</v>
      </c>
      <c r="N21" s="16" t="s">
        <v>34</v>
      </c>
      <c r="O21" s="13" t="s">
        <v>34</v>
      </c>
      <c r="P21" s="16" t="s">
        <v>36</v>
      </c>
      <c r="Q21" s="13">
        <v>7</v>
      </c>
      <c r="R21" s="17">
        <v>600000</v>
      </c>
      <c r="S21" s="17">
        <v>300000</v>
      </c>
      <c r="T21" s="18" t="s">
        <v>50</v>
      </c>
      <c r="U21" s="18" t="s">
        <v>98</v>
      </c>
      <c r="V21" s="18" t="s">
        <v>103</v>
      </c>
      <c r="W21" s="19"/>
      <c r="X21" s="25" t="s">
        <v>112</v>
      </c>
      <c r="Y21" s="10" t="s">
        <v>34</v>
      </c>
    </row>
    <row r="22" spans="1:25" ht="15" customHeight="1" x14ac:dyDescent="0.35">
      <c r="A22" s="21">
        <v>1</v>
      </c>
      <c r="B22" s="22" t="s">
        <v>25</v>
      </c>
      <c r="C22" s="23">
        <v>11</v>
      </c>
      <c r="D22" s="24" t="s">
        <v>83</v>
      </c>
      <c r="E22" s="23" t="s">
        <v>99</v>
      </c>
      <c r="F22" s="24" t="s">
        <v>100</v>
      </c>
      <c r="G22" s="24" t="s">
        <v>114</v>
      </c>
      <c r="H22" s="11" t="s">
        <v>113</v>
      </c>
      <c r="I22" s="24"/>
      <c r="J22" s="13" t="s">
        <v>31</v>
      </c>
      <c r="K22" s="13" t="s">
        <v>115</v>
      </c>
      <c r="L22" s="15" t="s">
        <v>33</v>
      </c>
      <c r="M22" s="13">
        <v>5</v>
      </c>
      <c r="N22" s="16" t="s">
        <v>34</v>
      </c>
      <c r="O22" s="13" t="s">
        <v>34</v>
      </c>
      <c r="P22" s="16" t="s">
        <v>36</v>
      </c>
      <c r="Q22" s="13">
        <v>7</v>
      </c>
      <c r="R22" s="17">
        <v>600000</v>
      </c>
      <c r="S22" s="17">
        <v>300000</v>
      </c>
      <c r="T22" s="18" t="s">
        <v>50</v>
      </c>
      <c r="U22" s="18" t="s">
        <v>98</v>
      </c>
      <c r="V22" s="18" t="s">
        <v>103</v>
      </c>
      <c r="W22" s="19"/>
      <c r="X22" s="25" t="s">
        <v>116</v>
      </c>
      <c r="Y22" s="10" t="s">
        <v>34</v>
      </c>
    </row>
    <row r="23" spans="1:25" ht="15" customHeight="1" x14ac:dyDescent="0.35">
      <c r="A23" s="21">
        <v>1</v>
      </c>
      <c r="B23" s="22" t="s">
        <v>25</v>
      </c>
      <c r="C23" s="23">
        <v>11</v>
      </c>
      <c r="D23" s="24" t="s">
        <v>83</v>
      </c>
      <c r="E23" s="23" t="s">
        <v>99</v>
      </c>
      <c r="F23" s="24" t="s">
        <v>100</v>
      </c>
      <c r="G23" s="24" t="s">
        <v>118</v>
      </c>
      <c r="H23" s="11" t="s">
        <v>117</v>
      </c>
      <c r="I23" s="24"/>
      <c r="J23" s="13" t="s">
        <v>31</v>
      </c>
      <c r="K23" s="13" t="s">
        <v>115</v>
      </c>
      <c r="L23" s="15" t="s">
        <v>33</v>
      </c>
      <c r="M23" s="13">
        <v>5</v>
      </c>
      <c r="N23" s="16" t="s">
        <v>34</v>
      </c>
      <c r="O23" s="13" t="s">
        <v>34</v>
      </c>
      <c r="P23" s="16" t="s">
        <v>36</v>
      </c>
      <c r="Q23" s="13">
        <v>5</v>
      </c>
      <c r="R23" s="17">
        <v>600000</v>
      </c>
      <c r="S23" s="17">
        <v>300000</v>
      </c>
      <c r="T23" s="18" t="s">
        <v>37</v>
      </c>
      <c r="U23" s="18" t="s">
        <v>98</v>
      </c>
      <c r="V23" s="18" t="s">
        <v>103</v>
      </c>
      <c r="W23" s="19"/>
      <c r="X23" s="25" t="s">
        <v>119</v>
      </c>
      <c r="Y23" s="10" t="s">
        <v>34</v>
      </c>
    </row>
    <row r="24" spans="1:25" ht="15" customHeight="1" x14ac:dyDescent="0.35">
      <c r="A24" s="21">
        <v>1</v>
      </c>
      <c r="B24" s="22" t="s">
        <v>25</v>
      </c>
      <c r="C24" s="23">
        <v>11</v>
      </c>
      <c r="D24" s="24" t="s">
        <v>83</v>
      </c>
      <c r="E24" s="23" t="s">
        <v>99</v>
      </c>
      <c r="F24" s="24" t="s">
        <v>100</v>
      </c>
      <c r="G24" s="24" t="s">
        <v>121</v>
      </c>
      <c r="H24" s="11" t="s">
        <v>120</v>
      </c>
      <c r="I24" s="24"/>
      <c r="J24" s="13" t="s">
        <v>31</v>
      </c>
      <c r="K24" s="13" t="s">
        <v>32</v>
      </c>
      <c r="L24" s="15" t="s">
        <v>33</v>
      </c>
      <c r="M24" s="13">
        <v>5</v>
      </c>
      <c r="N24" s="16" t="s">
        <v>34</v>
      </c>
      <c r="O24" s="13" t="s">
        <v>34</v>
      </c>
      <c r="P24" s="16" t="s">
        <v>36</v>
      </c>
      <c r="Q24" s="13">
        <v>5</v>
      </c>
      <c r="R24" s="17">
        <v>600000</v>
      </c>
      <c r="S24" s="17">
        <v>300000</v>
      </c>
      <c r="T24" s="18" t="s">
        <v>37</v>
      </c>
      <c r="U24" s="18" t="s">
        <v>98</v>
      </c>
      <c r="V24" s="18" t="s">
        <v>103</v>
      </c>
      <c r="W24" s="19"/>
      <c r="X24" s="25" t="s">
        <v>122</v>
      </c>
      <c r="Y24" s="10" t="s">
        <v>34</v>
      </c>
    </row>
    <row r="25" spans="1:25" ht="15" customHeight="1" x14ac:dyDescent="0.35">
      <c r="A25" s="21">
        <v>1</v>
      </c>
      <c r="B25" s="22" t="s">
        <v>25</v>
      </c>
      <c r="C25" s="23">
        <v>11</v>
      </c>
      <c r="D25" s="24" t="s">
        <v>83</v>
      </c>
      <c r="E25" s="23" t="s">
        <v>99</v>
      </c>
      <c r="F25" s="24" t="s">
        <v>100</v>
      </c>
      <c r="G25" s="24" t="s">
        <v>124</v>
      </c>
      <c r="H25" s="11" t="s">
        <v>123</v>
      </c>
      <c r="I25" s="24"/>
      <c r="J25" s="13" t="s">
        <v>31</v>
      </c>
      <c r="K25" s="13" t="s">
        <v>115</v>
      </c>
      <c r="L25" s="15" t="s">
        <v>79</v>
      </c>
      <c r="M25" s="13">
        <v>3</v>
      </c>
      <c r="N25" s="16" t="s">
        <v>34</v>
      </c>
      <c r="O25" s="13" t="s">
        <v>36</v>
      </c>
      <c r="P25" s="16" t="s">
        <v>36</v>
      </c>
      <c r="Q25" s="13">
        <v>5</v>
      </c>
      <c r="R25" s="17">
        <v>600000</v>
      </c>
      <c r="S25" s="17">
        <v>300000</v>
      </c>
      <c r="T25" s="18" t="s">
        <v>37</v>
      </c>
      <c r="U25" s="18" t="s">
        <v>98</v>
      </c>
      <c r="V25" s="18" t="s">
        <v>103</v>
      </c>
      <c r="W25" s="19"/>
      <c r="X25" s="25" t="s">
        <v>125</v>
      </c>
      <c r="Y25" s="10" t="s">
        <v>34</v>
      </c>
    </row>
    <row r="26" spans="1:25" ht="15" customHeight="1" x14ac:dyDescent="0.35">
      <c r="A26" s="21">
        <v>1</v>
      </c>
      <c r="B26" s="22" t="s">
        <v>25</v>
      </c>
      <c r="C26" s="23">
        <v>11</v>
      </c>
      <c r="D26" s="24" t="s">
        <v>83</v>
      </c>
      <c r="E26" s="23" t="s">
        <v>99</v>
      </c>
      <c r="F26" s="24" t="s">
        <v>100</v>
      </c>
      <c r="G26" s="24" t="s">
        <v>127</v>
      </c>
      <c r="H26" s="11" t="s">
        <v>126</v>
      </c>
      <c r="I26" s="24"/>
      <c r="J26" s="13" t="s">
        <v>32</v>
      </c>
      <c r="K26" s="13" t="s">
        <v>32</v>
      </c>
      <c r="L26" s="15" t="s">
        <v>33</v>
      </c>
      <c r="M26" s="13">
        <v>5</v>
      </c>
      <c r="N26" s="16" t="s">
        <v>34</v>
      </c>
      <c r="O26" s="13" t="s">
        <v>34</v>
      </c>
      <c r="P26" s="16" t="s">
        <v>36</v>
      </c>
      <c r="Q26" s="13">
        <v>7</v>
      </c>
      <c r="R26" s="17">
        <v>600000</v>
      </c>
      <c r="S26" s="17">
        <v>300000</v>
      </c>
      <c r="T26" s="18" t="s">
        <v>50</v>
      </c>
      <c r="U26" s="18" t="s">
        <v>98</v>
      </c>
      <c r="V26" s="18" t="s">
        <v>103</v>
      </c>
      <c r="W26" s="19"/>
      <c r="X26" s="25" t="s">
        <v>127</v>
      </c>
      <c r="Y26" s="10" t="s">
        <v>34</v>
      </c>
    </row>
    <row r="27" spans="1:25" ht="15" customHeight="1" x14ac:dyDescent="0.35">
      <c r="A27" s="21">
        <v>1</v>
      </c>
      <c r="B27" s="22" t="s">
        <v>25</v>
      </c>
      <c r="C27" s="23">
        <v>12</v>
      </c>
      <c r="D27" s="24" t="s">
        <v>128</v>
      </c>
      <c r="E27" s="23" t="s">
        <v>129</v>
      </c>
      <c r="F27" s="24" t="s">
        <v>130</v>
      </c>
      <c r="G27" s="24" t="s">
        <v>132</v>
      </c>
      <c r="H27" s="11" t="s">
        <v>131</v>
      </c>
      <c r="I27" s="24"/>
      <c r="J27" s="13" t="s">
        <v>31</v>
      </c>
      <c r="K27" s="13" t="s">
        <v>32</v>
      </c>
      <c r="L27" s="15" t="s">
        <v>33</v>
      </c>
      <c r="M27" s="13">
        <v>5</v>
      </c>
      <c r="N27" s="16" t="s">
        <v>34</v>
      </c>
      <c r="O27" s="13" t="s">
        <v>34</v>
      </c>
      <c r="P27" s="16" t="s">
        <v>36</v>
      </c>
      <c r="Q27" s="13">
        <v>5</v>
      </c>
      <c r="R27" s="17">
        <v>600000</v>
      </c>
      <c r="S27" s="17">
        <v>300000</v>
      </c>
      <c r="T27" s="18" t="s">
        <v>50</v>
      </c>
      <c r="U27" s="18" t="s">
        <v>98</v>
      </c>
      <c r="V27" s="18" t="s">
        <v>103</v>
      </c>
      <c r="W27" s="19"/>
      <c r="X27" s="25" t="s">
        <v>133</v>
      </c>
      <c r="Y27" s="10" t="s">
        <v>34</v>
      </c>
    </row>
    <row r="28" spans="1:25" ht="15" customHeight="1" x14ac:dyDescent="0.35">
      <c r="A28" s="21">
        <v>1</v>
      </c>
      <c r="B28" s="22" t="s">
        <v>25</v>
      </c>
      <c r="C28" s="23">
        <v>12</v>
      </c>
      <c r="D28" s="24" t="s">
        <v>128</v>
      </c>
      <c r="E28" s="23" t="s">
        <v>129</v>
      </c>
      <c r="F28" s="24" t="s">
        <v>130</v>
      </c>
      <c r="G28" s="24" t="s">
        <v>135</v>
      </c>
      <c r="H28" s="11" t="s">
        <v>134</v>
      </c>
      <c r="I28" s="24"/>
      <c r="J28" s="13" t="s">
        <v>31</v>
      </c>
      <c r="K28" s="13" t="s">
        <v>32</v>
      </c>
      <c r="L28" s="15" t="s">
        <v>33</v>
      </c>
      <c r="M28" s="13">
        <v>3</v>
      </c>
      <c r="N28" s="16" t="s">
        <v>34</v>
      </c>
      <c r="O28" s="13" t="s">
        <v>34</v>
      </c>
      <c r="P28" s="16" t="s">
        <v>36</v>
      </c>
      <c r="Q28" s="13">
        <v>5</v>
      </c>
      <c r="R28" s="17">
        <v>600000</v>
      </c>
      <c r="S28" s="17">
        <v>300000</v>
      </c>
      <c r="T28" s="18" t="s">
        <v>37</v>
      </c>
      <c r="U28" s="18" t="s">
        <v>80</v>
      </c>
      <c r="V28" s="18" t="s">
        <v>103</v>
      </c>
      <c r="W28" s="19"/>
      <c r="X28" s="20" t="s">
        <v>136</v>
      </c>
      <c r="Y28" s="10" t="s">
        <v>34</v>
      </c>
    </row>
    <row r="29" spans="1:25" ht="15" customHeight="1" x14ac:dyDescent="0.35">
      <c r="A29" s="21">
        <v>1</v>
      </c>
      <c r="B29" s="22" t="s">
        <v>25</v>
      </c>
      <c r="C29" s="23">
        <v>12</v>
      </c>
      <c r="D29" s="24" t="s">
        <v>128</v>
      </c>
      <c r="E29" s="23" t="s">
        <v>137</v>
      </c>
      <c r="F29" s="24" t="s">
        <v>138</v>
      </c>
      <c r="G29" s="24" t="s">
        <v>140</v>
      </c>
      <c r="H29" s="11" t="s">
        <v>139</v>
      </c>
      <c r="I29" s="24"/>
      <c r="J29" s="13" t="s">
        <v>31</v>
      </c>
      <c r="K29" s="13" t="s">
        <v>115</v>
      </c>
      <c r="L29" s="15" t="s">
        <v>33</v>
      </c>
      <c r="M29" s="13">
        <v>5</v>
      </c>
      <c r="N29" s="16" t="s">
        <v>34</v>
      </c>
      <c r="O29" s="13" t="s">
        <v>34</v>
      </c>
      <c r="P29" s="16" t="s">
        <v>36</v>
      </c>
      <c r="Q29" s="13">
        <v>5</v>
      </c>
      <c r="R29" s="17">
        <v>600000</v>
      </c>
      <c r="S29" s="17">
        <v>300000</v>
      </c>
      <c r="T29" s="18" t="s">
        <v>37</v>
      </c>
      <c r="U29" s="18" t="s">
        <v>98</v>
      </c>
      <c r="V29" s="18" t="s">
        <v>103</v>
      </c>
      <c r="W29" s="19"/>
      <c r="X29" s="20" t="s">
        <v>141</v>
      </c>
      <c r="Y29" s="10" t="s">
        <v>34</v>
      </c>
    </row>
    <row r="30" spans="1:25" ht="15" customHeight="1" x14ac:dyDescent="0.35">
      <c r="A30" s="21">
        <v>1</v>
      </c>
      <c r="B30" s="22" t="s">
        <v>25</v>
      </c>
      <c r="C30" s="23">
        <v>12</v>
      </c>
      <c r="D30" s="24" t="s">
        <v>128</v>
      </c>
      <c r="E30" s="23" t="s">
        <v>137</v>
      </c>
      <c r="F30" s="24" t="s">
        <v>138</v>
      </c>
      <c r="G30" s="24" t="s">
        <v>143</v>
      </c>
      <c r="H30" s="11" t="s">
        <v>142</v>
      </c>
      <c r="I30" s="24"/>
      <c r="J30" s="13" t="s">
        <v>32</v>
      </c>
      <c r="K30" s="13" t="s">
        <v>32</v>
      </c>
      <c r="L30" s="15" t="s">
        <v>79</v>
      </c>
      <c r="M30" s="13">
        <v>3</v>
      </c>
      <c r="N30" s="16" t="s">
        <v>34</v>
      </c>
      <c r="O30" s="13" t="s">
        <v>36</v>
      </c>
      <c r="P30" s="16" t="s">
        <v>36</v>
      </c>
      <c r="Q30" s="13">
        <v>3</v>
      </c>
      <c r="R30" s="17">
        <v>300000</v>
      </c>
      <c r="S30" s="17">
        <v>150000</v>
      </c>
      <c r="T30" s="18" t="s">
        <v>37</v>
      </c>
      <c r="U30" s="18" t="s">
        <v>98</v>
      </c>
      <c r="V30" s="18" t="s">
        <v>103</v>
      </c>
      <c r="W30" s="19"/>
      <c r="X30" s="20" t="s">
        <v>144</v>
      </c>
      <c r="Y30" s="10" t="s">
        <v>34</v>
      </c>
    </row>
    <row r="31" spans="1:25" ht="15" customHeight="1" x14ac:dyDescent="0.35">
      <c r="A31" s="21">
        <v>1</v>
      </c>
      <c r="B31" s="22" t="s">
        <v>25</v>
      </c>
      <c r="C31" s="23">
        <v>12</v>
      </c>
      <c r="D31" s="24" t="s">
        <v>128</v>
      </c>
      <c r="E31" s="23" t="s">
        <v>137</v>
      </c>
      <c r="F31" s="24" t="s">
        <v>138</v>
      </c>
      <c r="G31" s="24" t="s">
        <v>146</v>
      </c>
      <c r="H31" s="11" t="s">
        <v>145</v>
      </c>
      <c r="I31" s="24"/>
      <c r="J31" s="13" t="s">
        <v>32</v>
      </c>
      <c r="K31" s="13" t="s">
        <v>32</v>
      </c>
      <c r="L31" s="15" t="s">
        <v>79</v>
      </c>
      <c r="M31" s="13">
        <v>1</v>
      </c>
      <c r="N31" s="16" t="s">
        <v>34</v>
      </c>
      <c r="O31" s="13" t="s">
        <v>36</v>
      </c>
      <c r="P31" s="16" t="s">
        <v>36</v>
      </c>
      <c r="Q31" s="13">
        <v>1</v>
      </c>
      <c r="R31" s="17">
        <v>18000</v>
      </c>
      <c r="S31" s="17">
        <v>18000</v>
      </c>
      <c r="T31" s="18" t="s">
        <v>37</v>
      </c>
      <c r="U31" s="18" t="s">
        <v>98</v>
      </c>
      <c r="V31" s="18" t="s">
        <v>103</v>
      </c>
      <c r="W31" s="19"/>
      <c r="X31" s="20" t="s">
        <v>147</v>
      </c>
      <c r="Y31" s="10" t="s">
        <v>34</v>
      </c>
    </row>
    <row r="32" spans="1:25" ht="15" customHeight="1" x14ac:dyDescent="0.35">
      <c r="A32" s="21">
        <v>1</v>
      </c>
      <c r="B32" s="22" t="s">
        <v>25</v>
      </c>
      <c r="C32" s="23">
        <v>12</v>
      </c>
      <c r="D32" s="24" t="s">
        <v>128</v>
      </c>
      <c r="E32" s="23" t="s">
        <v>137</v>
      </c>
      <c r="F32" s="24" t="s">
        <v>138</v>
      </c>
      <c r="G32" s="24" t="s">
        <v>149</v>
      </c>
      <c r="H32" s="11" t="s">
        <v>148</v>
      </c>
      <c r="I32" s="24"/>
      <c r="J32" s="13" t="s">
        <v>31</v>
      </c>
      <c r="K32" s="13" t="s">
        <v>115</v>
      </c>
      <c r="L32" s="15" t="s">
        <v>33</v>
      </c>
      <c r="M32" s="13">
        <v>5</v>
      </c>
      <c r="N32" s="16" t="s">
        <v>34</v>
      </c>
      <c r="O32" s="13" t="s">
        <v>34</v>
      </c>
      <c r="P32" s="16" t="s">
        <v>36</v>
      </c>
      <c r="Q32" s="13">
        <v>5</v>
      </c>
      <c r="R32" s="17">
        <v>600000</v>
      </c>
      <c r="S32" s="17">
        <v>300000</v>
      </c>
      <c r="T32" s="18" t="s">
        <v>37</v>
      </c>
      <c r="U32" s="18" t="s">
        <v>98</v>
      </c>
      <c r="V32" s="18" t="s">
        <v>103</v>
      </c>
      <c r="W32" s="19"/>
      <c r="X32" s="20" t="s">
        <v>150</v>
      </c>
      <c r="Y32" s="10" t="s">
        <v>34</v>
      </c>
    </row>
    <row r="33" spans="1:25" ht="15" customHeight="1" x14ac:dyDescent="0.35">
      <c r="A33" s="21">
        <v>1</v>
      </c>
      <c r="B33" s="22" t="s">
        <v>25</v>
      </c>
      <c r="C33" s="23">
        <v>12</v>
      </c>
      <c r="D33" s="24" t="s">
        <v>128</v>
      </c>
      <c r="E33" s="23" t="s">
        <v>151</v>
      </c>
      <c r="F33" s="24" t="s">
        <v>152</v>
      </c>
      <c r="G33" s="24" t="s">
        <v>154</v>
      </c>
      <c r="H33" s="11" t="s">
        <v>153</v>
      </c>
      <c r="I33" s="24"/>
      <c r="J33" s="13" t="s">
        <v>31</v>
      </c>
      <c r="K33" s="13" t="s">
        <v>115</v>
      </c>
      <c r="L33" s="15" t="s">
        <v>33</v>
      </c>
      <c r="M33" s="13">
        <v>5</v>
      </c>
      <c r="N33" s="16" t="s">
        <v>34</v>
      </c>
      <c r="O33" s="13" t="s">
        <v>34</v>
      </c>
      <c r="P33" s="16" t="s">
        <v>36</v>
      </c>
      <c r="Q33" s="13">
        <v>5</v>
      </c>
      <c r="R33" s="17">
        <v>600000</v>
      </c>
      <c r="S33" s="17">
        <v>300000</v>
      </c>
      <c r="T33" s="18" t="s">
        <v>37</v>
      </c>
      <c r="U33" s="18" t="s">
        <v>98</v>
      </c>
      <c r="V33" s="18" t="s">
        <v>103</v>
      </c>
      <c r="W33" s="19"/>
      <c r="X33" s="20" t="s">
        <v>155</v>
      </c>
      <c r="Y33" s="10" t="s">
        <v>34</v>
      </c>
    </row>
    <row r="34" spans="1:25" ht="15" customHeight="1" x14ac:dyDescent="0.35">
      <c r="A34" s="21">
        <v>1</v>
      </c>
      <c r="B34" s="22" t="s">
        <v>25</v>
      </c>
      <c r="C34" s="23">
        <v>12</v>
      </c>
      <c r="D34" s="24" t="s">
        <v>128</v>
      </c>
      <c r="E34" s="23" t="s">
        <v>151</v>
      </c>
      <c r="F34" s="24" t="s">
        <v>152</v>
      </c>
      <c r="G34" s="24" t="s">
        <v>157</v>
      </c>
      <c r="H34" s="11" t="s">
        <v>156</v>
      </c>
      <c r="I34" s="24"/>
      <c r="J34" s="13" t="s">
        <v>32</v>
      </c>
      <c r="K34" s="13" t="s">
        <v>32</v>
      </c>
      <c r="L34" s="15" t="s">
        <v>79</v>
      </c>
      <c r="M34" s="13">
        <v>3</v>
      </c>
      <c r="N34" s="16" t="s">
        <v>34</v>
      </c>
      <c r="O34" s="13" t="s">
        <v>36</v>
      </c>
      <c r="P34" s="16" t="s">
        <v>36</v>
      </c>
      <c r="Q34" s="13">
        <v>3</v>
      </c>
      <c r="R34" s="17">
        <v>300000</v>
      </c>
      <c r="S34" s="17">
        <v>150000</v>
      </c>
      <c r="T34" s="18" t="s">
        <v>37</v>
      </c>
      <c r="U34" s="18" t="s">
        <v>98</v>
      </c>
      <c r="V34" s="18" t="s">
        <v>103</v>
      </c>
      <c r="W34" s="19"/>
      <c r="X34" s="20" t="s">
        <v>158</v>
      </c>
      <c r="Y34" s="10" t="s">
        <v>34</v>
      </c>
    </row>
    <row r="35" spans="1:25" ht="15" customHeight="1" x14ac:dyDescent="0.35">
      <c r="A35" s="21">
        <v>1</v>
      </c>
      <c r="B35" s="22" t="s">
        <v>25</v>
      </c>
      <c r="C35" s="23">
        <v>12</v>
      </c>
      <c r="D35" s="24" t="s">
        <v>128</v>
      </c>
      <c r="E35" s="23" t="s">
        <v>151</v>
      </c>
      <c r="F35" s="24" t="s">
        <v>152</v>
      </c>
      <c r="G35" s="24" t="s">
        <v>160</v>
      </c>
      <c r="H35" s="11" t="s">
        <v>159</v>
      </c>
      <c r="I35" s="24"/>
      <c r="J35" s="13" t="s">
        <v>32</v>
      </c>
      <c r="K35" s="13" t="s">
        <v>32</v>
      </c>
      <c r="L35" s="15" t="s">
        <v>79</v>
      </c>
      <c r="M35" s="13">
        <v>3</v>
      </c>
      <c r="N35" s="16" t="s">
        <v>34</v>
      </c>
      <c r="O35" s="13" t="s">
        <v>36</v>
      </c>
      <c r="P35" s="16" t="s">
        <v>36</v>
      </c>
      <c r="Q35" s="13">
        <v>1</v>
      </c>
      <c r="R35" s="17">
        <v>18000</v>
      </c>
      <c r="S35" s="17">
        <v>18000</v>
      </c>
      <c r="T35" s="18" t="s">
        <v>37</v>
      </c>
      <c r="U35" s="18" t="s">
        <v>98</v>
      </c>
      <c r="V35" s="18" t="s">
        <v>103</v>
      </c>
      <c r="W35" s="19"/>
      <c r="X35" s="20" t="s">
        <v>161</v>
      </c>
      <c r="Y35" s="10" t="s">
        <v>34</v>
      </c>
    </row>
    <row r="36" spans="1:25" ht="15" customHeight="1" x14ac:dyDescent="0.35">
      <c r="A36" s="21">
        <v>1</v>
      </c>
      <c r="B36" s="22" t="s">
        <v>25</v>
      </c>
      <c r="C36" s="23">
        <v>12</v>
      </c>
      <c r="D36" s="24" t="s">
        <v>128</v>
      </c>
      <c r="E36" s="23" t="s">
        <v>162</v>
      </c>
      <c r="F36" s="24" t="s">
        <v>163</v>
      </c>
      <c r="G36" s="24" t="s">
        <v>165</v>
      </c>
      <c r="H36" s="11" t="s">
        <v>164</v>
      </c>
      <c r="I36" s="24"/>
      <c r="J36" s="13" t="s">
        <v>31</v>
      </c>
      <c r="K36" s="13" t="s">
        <v>115</v>
      </c>
      <c r="L36" s="15" t="s">
        <v>79</v>
      </c>
      <c r="M36" s="13">
        <v>3</v>
      </c>
      <c r="N36" s="16" t="s">
        <v>34</v>
      </c>
      <c r="O36" s="13" t="s">
        <v>36</v>
      </c>
      <c r="P36" s="16" t="s">
        <v>36</v>
      </c>
      <c r="Q36" s="13">
        <v>5</v>
      </c>
      <c r="R36" s="17">
        <v>600000</v>
      </c>
      <c r="S36" s="17">
        <v>300000</v>
      </c>
      <c r="T36" s="18" t="s">
        <v>166</v>
      </c>
      <c r="U36" s="18" t="s">
        <v>167</v>
      </c>
      <c r="V36" s="18" t="s">
        <v>103</v>
      </c>
      <c r="W36" s="19"/>
      <c r="X36" s="20" t="s">
        <v>168</v>
      </c>
      <c r="Y36" s="10" t="s">
        <v>34</v>
      </c>
    </row>
    <row r="37" spans="1:25" ht="15" customHeight="1" x14ac:dyDescent="0.35">
      <c r="A37" s="21">
        <v>1</v>
      </c>
      <c r="B37" s="22" t="s">
        <v>25</v>
      </c>
      <c r="C37" s="23">
        <v>12</v>
      </c>
      <c r="D37" s="24" t="s">
        <v>128</v>
      </c>
      <c r="E37" s="23" t="s">
        <v>162</v>
      </c>
      <c r="F37" s="24" t="s">
        <v>163</v>
      </c>
      <c r="G37" s="24" t="s">
        <v>170</v>
      </c>
      <c r="H37" s="11" t="s">
        <v>169</v>
      </c>
      <c r="I37" s="24"/>
      <c r="J37" s="13" t="s">
        <v>31</v>
      </c>
      <c r="K37" s="13" t="s">
        <v>115</v>
      </c>
      <c r="L37" s="15" t="s">
        <v>171</v>
      </c>
      <c r="M37" s="13">
        <v>3</v>
      </c>
      <c r="N37" s="16" t="s">
        <v>34</v>
      </c>
      <c r="O37" s="13" t="s">
        <v>34</v>
      </c>
      <c r="P37" s="16" t="s">
        <v>36</v>
      </c>
      <c r="Q37" s="13">
        <v>5</v>
      </c>
      <c r="R37" s="17">
        <v>600000</v>
      </c>
      <c r="S37" s="17">
        <v>300000</v>
      </c>
      <c r="T37" s="18" t="s">
        <v>37</v>
      </c>
      <c r="U37" s="18" t="s">
        <v>98</v>
      </c>
      <c r="V37" s="18" t="s">
        <v>103</v>
      </c>
      <c r="W37" s="19"/>
      <c r="X37" s="20" t="s">
        <v>172</v>
      </c>
      <c r="Y37" s="10" t="s">
        <v>34</v>
      </c>
    </row>
    <row r="38" spans="1:25" ht="15" customHeight="1" x14ac:dyDescent="0.35">
      <c r="A38" s="21">
        <v>1</v>
      </c>
      <c r="B38" s="22" t="s">
        <v>25</v>
      </c>
      <c r="C38" s="23">
        <v>12</v>
      </c>
      <c r="D38" s="24" t="s">
        <v>128</v>
      </c>
      <c r="E38" s="23" t="s">
        <v>162</v>
      </c>
      <c r="F38" s="24" t="s">
        <v>163</v>
      </c>
      <c r="G38" s="24" t="s">
        <v>174</v>
      </c>
      <c r="H38" s="11" t="s">
        <v>173</v>
      </c>
      <c r="I38" s="24"/>
      <c r="J38" s="13" t="s">
        <v>31</v>
      </c>
      <c r="K38" s="11" t="s">
        <v>32</v>
      </c>
      <c r="L38" s="15" t="s">
        <v>79</v>
      </c>
      <c r="M38" s="13">
        <v>3</v>
      </c>
      <c r="N38" s="16" t="s">
        <v>34</v>
      </c>
      <c r="O38" s="13" t="s">
        <v>36</v>
      </c>
      <c r="P38" s="16" t="s">
        <v>36</v>
      </c>
      <c r="Q38" s="13">
        <v>1</v>
      </c>
      <c r="R38" s="17">
        <v>18000</v>
      </c>
      <c r="S38" s="17">
        <v>18000</v>
      </c>
      <c r="T38" s="18" t="s">
        <v>37</v>
      </c>
      <c r="U38" s="18" t="s">
        <v>98</v>
      </c>
      <c r="V38" s="18" t="s">
        <v>103</v>
      </c>
      <c r="W38" s="19"/>
      <c r="X38" s="20" t="s">
        <v>175</v>
      </c>
      <c r="Y38" s="10" t="s">
        <v>34</v>
      </c>
    </row>
    <row r="39" spans="1:25" ht="15" customHeight="1" x14ac:dyDescent="0.35">
      <c r="A39" s="21">
        <v>1</v>
      </c>
      <c r="B39" s="22" t="s">
        <v>25</v>
      </c>
      <c r="C39" s="23">
        <v>12</v>
      </c>
      <c r="D39" s="24" t="s">
        <v>128</v>
      </c>
      <c r="E39" s="23" t="s">
        <v>162</v>
      </c>
      <c r="F39" s="24" t="s">
        <v>163</v>
      </c>
      <c r="G39" s="24" t="s">
        <v>177</v>
      </c>
      <c r="H39" s="11" t="s">
        <v>176</v>
      </c>
      <c r="I39" s="24"/>
      <c r="J39" s="13" t="s">
        <v>31</v>
      </c>
      <c r="K39" s="13" t="s">
        <v>115</v>
      </c>
      <c r="L39" s="15" t="s">
        <v>171</v>
      </c>
      <c r="M39" s="13">
        <v>3</v>
      </c>
      <c r="N39" s="16" t="s">
        <v>34</v>
      </c>
      <c r="O39" s="13" t="s">
        <v>34</v>
      </c>
      <c r="P39" s="16" t="s">
        <v>36</v>
      </c>
      <c r="Q39" s="13">
        <v>5</v>
      </c>
      <c r="R39" s="17">
        <v>600000</v>
      </c>
      <c r="S39" s="17">
        <v>300000</v>
      </c>
      <c r="T39" s="18" t="s">
        <v>37</v>
      </c>
      <c r="U39" s="18" t="s">
        <v>178</v>
      </c>
      <c r="V39" s="18" t="s">
        <v>103</v>
      </c>
      <c r="W39" s="19"/>
      <c r="X39" s="25" t="s">
        <v>177</v>
      </c>
      <c r="Y39" s="10" t="s">
        <v>34</v>
      </c>
    </row>
    <row r="40" spans="1:25" ht="15" customHeight="1" x14ac:dyDescent="0.35">
      <c r="A40" s="21">
        <v>1</v>
      </c>
      <c r="B40" s="22" t="s">
        <v>25</v>
      </c>
      <c r="C40" s="23">
        <v>12</v>
      </c>
      <c r="D40" s="24" t="s">
        <v>128</v>
      </c>
      <c r="E40" s="23" t="s">
        <v>162</v>
      </c>
      <c r="F40" s="24" t="s">
        <v>163</v>
      </c>
      <c r="G40" s="24" t="s">
        <v>180</v>
      </c>
      <c r="H40" s="11" t="s">
        <v>179</v>
      </c>
      <c r="I40" s="24"/>
      <c r="J40" s="13" t="s">
        <v>31</v>
      </c>
      <c r="K40" s="13" t="s">
        <v>32</v>
      </c>
      <c r="L40" s="15" t="s">
        <v>33</v>
      </c>
      <c r="M40" s="13">
        <v>5</v>
      </c>
      <c r="N40" s="16" t="s">
        <v>34</v>
      </c>
      <c r="O40" s="13" t="s">
        <v>34</v>
      </c>
      <c r="P40" s="16" t="s">
        <v>36</v>
      </c>
      <c r="Q40" s="13">
        <v>5</v>
      </c>
      <c r="R40" s="17">
        <v>600000</v>
      </c>
      <c r="S40" s="17">
        <v>300000</v>
      </c>
      <c r="T40" s="18" t="s">
        <v>37</v>
      </c>
      <c r="U40" s="18" t="s">
        <v>181</v>
      </c>
      <c r="V40" s="18" t="s">
        <v>103</v>
      </c>
      <c r="W40" s="19"/>
      <c r="X40" s="20" t="s">
        <v>182</v>
      </c>
      <c r="Y40" s="10" t="s">
        <v>34</v>
      </c>
    </row>
    <row r="41" spans="1:25" ht="15" customHeight="1" x14ac:dyDescent="0.35">
      <c r="A41" s="21">
        <v>1</v>
      </c>
      <c r="B41" s="22" t="s">
        <v>25</v>
      </c>
      <c r="C41" s="23">
        <v>12</v>
      </c>
      <c r="D41" s="24" t="s">
        <v>128</v>
      </c>
      <c r="E41" s="23" t="s">
        <v>162</v>
      </c>
      <c r="F41" s="24" t="s">
        <v>163</v>
      </c>
      <c r="G41" s="24" t="s">
        <v>184</v>
      </c>
      <c r="H41" s="11" t="s">
        <v>183</v>
      </c>
      <c r="I41" s="24"/>
      <c r="J41" s="13" t="s">
        <v>31</v>
      </c>
      <c r="K41" s="13" t="s">
        <v>115</v>
      </c>
      <c r="L41" s="15" t="s">
        <v>33</v>
      </c>
      <c r="M41" s="13">
        <v>1</v>
      </c>
      <c r="N41" s="16" t="s">
        <v>36</v>
      </c>
      <c r="O41" s="13" t="s">
        <v>34</v>
      </c>
      <c r="P41" s="16" t="s">
        <v>36</v>
      </c>
      <c r="Q41" s="13">
        <v>5</v>
      </c>
      <c r="R41" s="17">
        <v>600000</v>
      </c>
      <c r="S41" s="17">
        <v>300000</v>
      </c>
      <c r="T41" s="18" t="s">
        <v>185</v>
      </c>
      <c r="U41" s="18" t="s">
        <v>181</v>
      </c>
      <c r="V41" s="18" t="s">
        <v>103</v>
      </c>
      <c r="W41" s="19"/>
      <c r="X41" s="25" t="s">
        <v>186</v>
      </c>
      <c r="Y41" s="10" t="s">
        <v>34</v>
      </c>
    </row>
    <row r="42" spans="1:25" ht="15" customHeight="1" x14ac:dyDescent="0.35">
      <c r="A42" s="21">
        <v>1</v>
      </c>
      <c r="B42" s="22" t="s">
        <v>25</v>
      </c>
      <c r="C42" s="23">
        <v>12</v>
      </c>
      <c r="D42" s="24" t="s">
        <v>128</v>
      </c>
      <c r="E42" s="23" t="s">
        <v>162</v>
      </c>
      <c r="F42" s="24" t="s">
        <v>163</v>
      </c>
      <c r="G42" s="24" t="s">
        <v>188</v>
      </c>
      <c r="H42" s="11" t="s">
        <v>187</v>
      </c>
      <c r="I42" s="24"/>
      <c r="J42" s="13" t="s">
        <v>31</v>
      </c>
      <c r="K42" s="11" t="s">
        <v>32</v>
      </c>
      <c r="L42" s="15" t="s">
        <v>79</v>
      </c>
      <c r="M42" s="13">
        <v>3</v>
      </c>
      <c r="N42" s="16" t="s">
        <v>34</v>
      </c>
      <c r="O42" s="13" t="s">
        <v>36</v>
      </c>
      <c r="P42" s="16" t="s">
        <v>36</v>
      </c>
      <c r="Q42" s="13">
        <v>5</v>
      </c>
      <c r="R42" s="17">
        <v>600000</v>
      </c>
      <c r="S42" s="17">
        <v>300000</v>
      </c>
      <c r="T42" s="18" t="s">
        <v>37</v>
      </c>
      <c r="U42" s="18" t="s">
        <v>98</v>
      </c>
      <c r="V42" s="18" t="s">
        <v>103</v>
      </c>
      <c r="W42" s="19"/>
      <c r="X42" s="20" t="s">
        <v>189</v>
      </c>
      <c r="Y42" s="10" t="s">
        <v>34</v>
      </c>
    </row>
    <row r="43" spans="1:25" ht="15" customHeight="1" x14ac:dyDescent="0.35">
      <c r="A43" s="21">
        <v>1</v>
      </c>
      <c r="B43" s="22" t="s">
        <v>25</v>
      </c>
      <c r="C43" s="23">
        <v>12</v>
      </c>
      <c r="D43" s="24" t="s">
        <v>128</v>
      </c>
      <c r="E43" s="23" t="s">
        <v>162</v>
      </c>
      <c r="F43" s="24" t="s">
        <v>163</v>
      </c>
      <c r="G43" s="24" t="s">
        <v>191</v>
      </c>
      <c r="H43" s="11" t="s">
        <v>190</v>
      </c>
      <c r="I43" s="24"/>
      <c r="J43" s="13" t="s">
        <v>31</v>
      </c>
      <c r="K43" s="13" t="s">
        <v>115</v>
      </c>
      <c r="L43" s="15" t="s">
        <v>33</v>
      </c>
      <c r="M43" s="13">
        <v>3</v>
      </c>
      <c r="N43" s="16" t="s">
        <v>34</v>
      </c>
      <c r="O43" s="13" t="s">
        <v>34</v>
      </c>
      <c r="P43" s="16" t="s">
        <v>36</v>
      </c>
      <c r="Q43" s="13">
        <v>5</v>
      </c>
      <c r="R43" s="17">
        <v>600000</v>
      </c>
      <c r="S43" s="17">
        <v>300000</v>
      </c>
      <c r="T43" s="18" t="s">
        <v>37</v>
      </c>
      <c r="U43" s="18" t="s">
        <v>38</v>
      </c>
      <c r="V43" s="18" t="s">
        <v>103</v>
      </c>
      <c r="W43" s="19"/>
      <c r="X43" s="20" t="s">
        <v>192</v>
      </c>
      <c r="Y43" s="10" t="s">
        <v>34</v>
      </c>
    </row>
    <row r="44" spans="1:25" ht="15" customHeight="1" x14ac:dyDescent="0.35">
      <c r="A44" s="21">
        <v>1</v>
      </c>
      <c r="B44" s="22" t="s">
        <v>25</v>
      </c>
      <c r="C44" s="23">
        <v>12</v>
      </c>
      <c r="D44" s="24" t="s">
        <v>128</v>
      </c>
      <c r="E44" s="23" t="s">
        <v>162</v>
      </c>
      <c r="F44" s="24" t="s">
        <v>163</v>
      </c>
      <c r="G44" s="24" t="s">
        <v>194</v>
      </c>
      <c r="H44" s="11" t="s">
        <v>193</v>
      </c>
      <c r="I44" s="24"/>
      <c r="J44" s="13" t="s">
        <v>31</v>
      </c>
      <c r="K44" s="11" t="s">
        <v>32</v>
      </c>
      <c r="L44" s="15" t="s">
        <v>171</v>
      </c>
      <c r="M44" s="13">
        <v>3</v>
      </c>
      <c r="N44" s="16" t="s">
        <v>34</v>
      </c>
      <c r="O44" s="13" t="s">
        <v>34</v>
      </c>
      <c r="P44" s="16" t="s">
        <v>36</v>
      </c>
      <c r="Q44" s="13">
        <v>5</v>
      </c>
      <c r="R44" s="17">
        <v>600000</v>
      </c>
      <c r="S44" s="17">
        <v>300000</v>
      </c>
      <c r="T44" s="18" t="s">
        <v>37</v>
      </c>
      <c r="U44" s="18" t="s">
        <v>98</v>
      </c>
      <c r="V44" s="18" t="s">
        <v>103</v>
      </c>
      <c r="W44" s="19"/>
      <c r="X44" s="20" t="s">
        <v>195</v>
      </c>
      <c r="Y44" s="10" t="s">
        <v>34</v>
      </c>
    </row>
    <row r="45" spans="1:25" ht="15" customHeight="1" x14ac:dyDescent="0.35">
      <c r="A45" s="21">
        <v>1</v>
      </c>
      <c r="B45" s="22" t="s">
        <v>25</v>
      </c>
      <c r="C45" s="23">
        <v>12</v>
      </c>
      <c r="D45" s="24" t="s">
        <v>128</v>
      </c>
      <c r="E45" s="23" t="s">
        <v>162</v>
      </c>
      <c r="F45" s="24" t="s">
        <v>163</v>
      </c>
      <c r="G45" s="24" t="s">
        <v>197</v>
      </c>
      <c r="H45" s="11" t="s">
        <v>196</v>
      </c>
      <c r="I45" s="24"/>
      <c r="J45" s="13" t="s">
        <v>31</v>
      </c>
      <c r="K45" s="13" t="s">
        <v>115</v>
      </c>
      <c r="L45" s="15" t="s">
        <v>33</v>
      </c>
      <c r="M45" s="13">
        <v>3</v>
      </c>
      <c r="N45" s="16" t="s">
        <v>34</v>
      </c>
      <c r="O45" s="13" t="s">
        <v>34</v>
      </c>
      <c r="P45" s="16" t="s">
        <v>36</v>
      </c>
      <c r="Q45" s="13">
        <v>5</v>
      </c>
      <c r="R45" s="17">
        <v>600000</v>
      </c>
      <c r="S45" s="17">
        <v>300000</v>
      </c>
      <c r="T45" s="18" t="s">
        <v>37</v>
      </c>
      <c r="U45" s="18" t="s">
        <v>198</v>
      </c>
      <c r="V45" s="18" t="s">
        <v>103</v>
      </c>
      <c r="W45" s="19"/>
      <c r="X45" s="20" t="s">
        <v>199</v>
      </c>
      <c r="Y45" s="10" t="s">
        <v>34</v>
      </c>
    </row>
    <row r="46" spans="1:25" ht="15" customHeight="1" x14ac:dyDescent="0.35">
      <c r="A46" s="21">
        <v>1</v>
      </c>
      <c r="B46" s="22" t="s">
        <v>25</v>
      </c>
      <c r="C46" s="23">
        <v>12</v>
      </c>
      <c r="D46" s="24" t="s">
        <v>128</v>
      </c>
      <c r="E46" s="23" t="s">
        <v>162</v>
      </c>
      <c r="F46" s="24" t="s">
        <v>163</v>
      </c>
      <c r="G46" s="24" t="s">
        <v>201</v>
      </c>
      <c r="H46" s="11" t="s">
        <v>200</v>
      </c>
      <c r="I46" s="24"/>
      <c r="J46" s="13" t="s">
        <v>31</v>
      </c>
      <c r="K46" s="13" t="s">
        <v>32</v>
      </c>
      <c r="L46" s="15" t="s">
        <v>33</v>
      </c>
      <c r="M46" s="13">
        <v>5</v>
      </c>
      <c r="N46" s="16" t="s">
        <v>34</v>
      </c>
      <c r="O46" s="13" t="s">
        <v>34</v>
      </c>
      <c r="P46" s="16" t="s">
        <v>36</v>
      </c>
      <c r="Q46" s="13">
        <v>5</v>
      </c>
      <c r="R46" s="17">
        <v>600000</v>
      </c>
      <c r="S46" s="17">
        <v>300000</v>
      </c>
      <c r="T46" s="18" t="s">
        <v>202</v>
      </c>
      <c r="U46" s="18" t="s">
        <v>98</v>
      </c>
      <c r="V46" s="18" t="s">
        <v>103</v>
      </c>
      <c r="W46" s="19"/>
      <c r="X46" s="20" t="s">
        <v>203</v>
      </c>
      <c r="Y46" s="10" t="s">
        <v>34</v>
      </c>
    </row>
    <row r="47" spans="1:25" ht="15" customHeight="1" x14ac:dyDescent="0.35">
      <c r="A47" s="21">
        <v>1</v>
      </c>
      <c r="B47" s="22" t="s">
        <v>25</v>
      </c>
      <c r="C47" s="23">
        <v>12</v>
      </c>
      <c r="D47" s="24" t="s">
        <v>128</v>
      </c>
      <c r="E47" s="23" t="s">
        <v>162</v>
      </c>
      <c r="F47" s="24" t="s">
        <v>163</v>
      </c>
      <c r="G47" s="24" t="s">
        <v>205</v>
      </c>
      <c r="H47" s="11" t="s">
        <v>204</v>
      </c>
      <c r="I47" s="24"/>
      <c r="J47" s="13" t="s">
        <v>31</v>
      </c>
      <c r="K47" s="11" t="s">
        <v>32</v>
      </c>
      <c r="L47" s="15" t="s">
        <v>79</v>
      </c>
      <c r="M47" s="13">
        <v>3</v>
      </c>
      <c r="N47" s="16" t="s">
        <v>34</v>
      </c>
      <c r="O47" s="13" t="s">
        <v>36</v>
      </c>
      <c r="P47" s="16" t="s">
        <v>36</v>
      </c>
      <c r="Q47" s="13">
        <v>1</v>
      </c>
      <c r="R47" s="17">
        <v>18000</v>
      </c>
      <c r="S47" s="17">
        <v>18000</v>
      </c>
      <c r="T47" s="18" t="s">
        <v>206</v>
      </c>
      <c r="U47" s="18" t="s">
        <v>98</v>
      </c>
      <c r="V47" s="18" t="s">
        <v>103</v>
      </c>
      <c r="W47" s="19"/>
      <c r="X47" s="20" t="s">
        <v>207</v>
      </c>
      <c r="Y47" s="10" t="s">
        <v>34</v>
      </c>
    </row>
    <row r="48" spans="1:25" ht="15" customHeight="1" x14ac:dyDescent="0.35">
      <c r="A48" s="21">
        <v>1</v>
      </c>
      <c r="B48" s="22" t="s">
        <v>25</v>
      </c>
      <c r="C48" s="23">
        <v>12</v>
      </c>
      <c r="D48" s="24" t="s">
        <v>128</v>
      </c>
      <c r="E48" s="23" t="s">
        <v>208</v>
      </c>
      <c r="F48" s="24" t="s">
        <v>209</v>
      </c>
      <c r="G48" s="24" t="s">
        <v>211</v>
      </c>
      <c r="H48" s="11" t="s">
        <v>210</v>
      </c>
      <c r="I48" s="24"/>
      <c r="J48" s="13" t="s">
        <v>31</v>
      </c>
      <c r="K48" s="13" t="s">
        <v>115</v>
      </c>
      <c r="L48" s="15" t="s">
        <v>79</v>
      </c>
      <c r="M48" s="13">
        <v>3</v>
      </c>
      <c r="N48" s="16" t="s">
        <v>34</v>
      </c>
      <c r="O48" s="13" t="s">
        <v>36</v>
      </c>
      <c r="P48" s="16" t="s">
        <v>36</v>
      </c>
      <c r="Q48" s="13">
        <v>5</v>
      </c>
      <c r="R48" s="17">
        <v>600000</v>
      </c>
      <c r="S48" s="17">
        <v>300000</v>
      </c>
      <c r="T48" s="18" t="s">
        <v>37</v>
      </c>
      <c r="U48" s="18" t="s">
        <v>98</v>
      </c>
      <c r="V48" s="18" t="s">
        <v>103</v>
      </c>
      <c r="W48" s="19"/>
      <c r="X48" s="25" t="s">
        <v>212</v>
      </c>
      <c r="Y48" s="10" t="s">
        <v>34</v>
      </c>
    </row>
    <row r="49" spans="1:25" ht="15" customHeight="1" x14ac:dyDescent="0.35">
      <c r="A49" s="21">
        <v>1</v>
      </c>
      <c r="B49" s="22" t="s">
        <v>25</v>
      </c>
      <c r="C49" s="23">
        <v>13</v>
      </c>
      <c r="D49" s="24" t="s">
        <v>213</v>
      </c>
      <c r="E49" s="23" t="s">
        <v>214</v>
      </c>
      <c r="F49" s="24" t="s">
        <v>215</v>
      </c>
      <c r="G49" s="24" t="s">
        <v>217</v>
      </c>
      <c r="H49" s="11" t="s">
        <v>216</v>
      </c>
      <c r="I49" s="24"/>
      <c r="J49" s="13" t="s">
        <v>218</v>
      </c>
      <c r="K49" s="13" t="s">
        <v>32</v>
      </c>
      <c r="L49" s="15" t="s">
        <v>79</v>
      </c>
      <c r="M49" s="13">
        <v>3</v>
      </c>
      <c r="N49" s="16" t="s">
        <v>34</v>
      </c>
      <c r="O49" s="13" t="s">
        <v>36</v>
      </c>
      <c r="P49" s="16" t="s">
        <v>36</v>
      </c>
      <c r="Q49" s="13">
        <v>5</v>
      </c>
      <c r="R49" s="17">
        <v>600000</v>
      </c>
      <c r="S49" s="17">
        <v>300000</v>
      </c>
      <c r="T49" s="18" t="s">
        <v>50</v>
      </c>
      <c r="U49" s="18" t="s">
        <v>219</v>
      </c>
      <c r="V49" s="18" t="s">
        <v>103</v>
      </c>
      <c r="W49" s="19"/>
      <c r="X49" s="20" t="s">
        <v>220</v>
      </c>
      <c r="Y49" s="10" t="s">
        <v>221</v>
      </c>
    </row>
    <row r="50" spans="1:25" ht="15" customHeight="1" x14ac:dyDescent="0.35">
      <c r="A50" s="21">
        <v>1</v>
      </c>
      <c r="B50" s="22" t="s">
        <v>25</v>
      </c>
      <c r="C50" s="23">
        <v>13</v>
      </c>
      <c r="D50" s="24" t="s">
        <v>213</v>
      </c>
      <c r="E50" s="23" t="s">
        <v>214</v>
      </c>
      <c r="F50" s="24" t="s">
        <v>215</v>
      </c>
      <c r="G50" s="24" t="s">
        <v>223</v>
      </c>
      <c r="H50" s="11" t="s">
        <v>222</v>
      </c>
      <c r="I50" s="24"/>
      <c r="J50" s="13" t="s">
        <v>32</v>
      </c>
      <c r="K50" s="13" t="s">
        <v>32</v>
      </c>
      <c r="L50" s="15" t="s">
        <v>79</v>
      </c>
      <c r="M50" s="13">
        <v>3</v>
      </c>
      <c r="N50" s="16" t="s">
        <v>34</v>
      </c>
      <c r="O50" s="13" t="s">
        <v>36</v>
      </c>
      <c r="P50" s="16" t="s">
        <v>36</v>
      </c>
      <c r="Q50" s="13">
        <v>7</v>
      </c>
      <c r="R50" s="17">
        <v>600000</v>
      </c>
      <c r="S50" s="17">
        <v>300000</v>
      </c>
      <c r="T50" s="18" t="s">
        <v>50</v>
      </c>
      <c r="U50" s="18" t="s">
        <v>219</v>
      </c>
      <c r="V50" s="18" t="s">
        <v>103</v>
      </c>
      <c r="W50" s="19"/>
      <c r="X50" s="25" t="s">
        <v>223</v>
      </c>
      <c r="Y50" s="10" t="s">
        <v>221</v>
      </c>
    </row>
    <row r="51" spans="1:25" ht="15" customHeight="1" x14ac:dyDescent="0.35">
      <c r="A51" s="21">
        <v>1</v>
      </c>
      <c r="B51" s="22" t="s">
        <v>25</v>
      </c>
      <c r="C51" s="23">
        <v>13</v>
      </c>
      <c r="D51" s="24" t="s">
        <v>213</v>
      </c>
      <c r="E51" s="23" t="s">
        <v>214</v>
      </c>
      <c r="F51" s="24" t="s">
        <v>215</v>
      </c>
      <c r="G51" s="24" t="s">
        <v>225</v>
      </c>
      <c r="H51" s="11" t="s">
        <v>224</v>
      </c>
      <c r="I51" s="24"/>
      <c r="J51" s="13" t="s">
        <v>32</v>
      </c>
      <c r="K51" s="13" t="s">
        <v>32</v>
      </c>
      <c r="L51" s="26" t="s">
        <v>33</v>
      </c>
      <c r="M51" s="13">
        <v>5</v>
      </c>
      <c r="N51" s="16" t="s">
        <v>34</v>
      </c>
      <c r="O51" s="13" t="s">
        <v>34</v>
      </c>
      <c r="P51" s="16" t="s">
        <v>36</v>
      </c>
      <c r="Q51" s="13">
        <v>7</v>
      </c>
      <c r="R51" s="17">
        <v>600000</v>
      </c>
      <c r="S51" s="17">
        <v>300000</v>
      </c>
      <c r="T51" s="18" t="s">
        <v>50</v>
      </c>
      <c r="U51" s="18" t="s">
        <v>226</v>
      </c>
      <c r="V51" s="18" t="s">
        <v>227</v>
      </c>
      <c r="W51" s="19"/>
      <c r="X51" s="25" t="s">
        <v>225</v>
      </c>
      <c r="Y51" s="10" t="s">
        <v>34</v>
      </c>
    </row>
    <row r="52" spans="1:25" ht="15" customHeight="1" x14ac:dyDescent="0.35">
      <c r="A52" s="21">
        <v>1</v>
      </c>
      <c r="B52" s="22" t="s">
        <v>25</v>
      </c>
      <c r="C52" s="23">
        <v>13</v>
      </c>
      <c r="D52" s="24" t="s">
        <v>213</v>
      </c>
      <c r="E52" s="23" t="s">
        <v>214</v>
      </c>
      <c r="F52" s="24" t="s">
        <v>215</v>
      </c>
      <c r="G52" s="24" t="s">
        <v>229</v>
      </c>
      <c r="H52" s="11" t="s">
        <v>228</v>
      </c>
      <c r="I52" s="24"/>
      <c r="J52" s="13" t="s">
        <v>31</v>
      </c>
      <c r="K52" s="13" t="s">
        <v>32</v>
      </c>
      <c r="L52" s="15" t="s">
        <v>79</v>
      </c>
      <c r="M52" s="13">
        <v>3</v>
      </c>
      <c r="N52" s="16" t="s">
        <v>34</v>
      </c>
      <c r="O52" s="13" t="s">
        <v>36</v>
      </c>
      <c r="P52" s="16" t="s">
        <v>36</v>
      </c>
      <c r="Q52" s="13">
        <v>7</v>
      </c>
      <c r="R52" s="17">
        <v>600000</v>
      </c>
      <c r="S52" s="17">
        <v>300000</v>
      </c>
      <c r="T52" s="18" t="s">
        <v>50</v>
      </c>
      <c r="U52" s="18" t="s">
        <v>219</v>
      </c>
      <c r="V52" s="18" t="s">
        <v>103</v>
      </c>
      <c r="W52" s="19"/>
      <c r="X52" s="25" t="s">
        <v>229</v>
      </c>
      <c r="Y52" s="10" t="s">
        <v>221</v>
      </c>
    </row>
    <row r="53" spans="1:25" ht="15" customHeight="1" x14ac:dyDescent="0.35">
      <c r="A53" s="21">
        <v>1</v>
      </c>
      <c r="B53" s="22" t="s">
        <v>25</v>
      </c>
      <c r="C53" s="23">
        <v>13</v>
      </c>
      <c r="D53" s="24" t="s">
        <v>213</v>
      </c>
      <c r="E53" s="23" t="s">
        <v>214</v>
      </c>
      <c r="F53" s="24" t="s">
        <v>215</v>
      </c>
      <c r="G53" s="24" t="s">
        <v>231</v>
      </c>
      <c r="H53" s="11" t="s">
        <v>230</v>
      </c>
      <c r="I53" s="24"/>
      <c r="J53" s="13" t="s">
        <v>31</v>
      </c>
      <c r="K53" s="13" t="s">
        <v>32</v>
      </c>
      <c r="L53" s="15" t="s">
        <v>79</v>
      </c>
      <c r="M53" s="13">
        <v>3</v>
      </c>
      <c r="N53" s="16" t="s">
        <v>34</v>
      </c>
      <c r="O53" s="13" t="s">
        <v>36</v>
      </c>
      <c r="P53" s="16" t="s">
        <v>36</v>
      </c>
      <c r="Q53" s="13">
        <v>7</v>
      </c>
      <c r="R53" s="17">
        <v>600000</v>
      </c>
      <c r="S53" s="17">
        <v>300000</v>
      </c>
      <c r="T53" s="18" t="s">
        <v>50</v>
      </c>
      <c r="U53" s="18" t="s">
        <v>219</v>
      </c>
      <c r="V53" s="18" t="s">
        <v>103</v>
      </c>
      <c r="W53" s="19"/>
      <c r="X53" s="25" t="s">
        <v>231</v>
      </c>
      <c r="Y53" s="10" t="s">
        <v>221</v>
      </c>
    </row>
    <row r="54" spans="1:25" ht="15" customHeight="1" x14ac:dyDescent="0.35">
      <c r="A54" s="21">
        <v>1</v>
      </c>
      <c r="B54" s="22" t="s">
        <v>25</v>
      </c>
      <c r="C54" s="23">
        <v>13</v>
      </c>
      <c r="D54" s="24" t="s">
        <v>213</v>
      </c>
      <c r="E54" s="23" t="s">
        <v>214</v>
      </c>
      <c r="F54" s="24" t="s">
        <v>215</v>
      </c>
      <c r="G54" s="24" t="s">
        <v>233</v>
      </c>
      <c r="H54" s="11" t="s">
        <v>232</v>
      </c>
      <c r="I54" s="24"/>
      <c r="J54" s="13" t="s">
        <v>218</v>
      </c>
      <c r="K54" s="13" t="s">
        <v>115</v>
      </c>
      <c r="L54" s="15" t="s">
        <v>79</v>
      </c>
      <c r="M54" s="13">
        <v>3</v>
      </c>
      <c r="N54" s="16" t="s">
        <v>36</v>
      </c>
      <c r="O54" s="13" t="s">
        <v>36</v>
      </c>
      <c r="P54" s="16" t="s">
        <v>36</v>
      </c>
      <c r="Q54" s="13">
        <v>0</v>
      </c>
      <c r="R54" s="17">
        <v>0</v>
      </c>
      <c r="S54" s="17">
        <v>0</v>
      </c>
      <c r="T54" s="18" t="s">
        <v>234</v>
      </c>
      <c r="U54" s="18" t="s">
        <v>219</v>
      </c>
      <c r="V54" s="18" t="s">
        <v>103</v>
      </c>
      <c r="W54" s="19"/>
      <c r="X54" s="25" t="s">
        <v>235</v>
      </c>
      <c r="Y54" s="10" t="s">
        <v>236</v>
      </c>
    </row>
    <row r="55" spans="1:25" ht="15" customHeight="1" x14ac:dyDescent="0.35">
      <c r="A55" s="21">
        <v>1</v>
      </c>
      <c r="B55" s="22" t="s">
        <v>25</v>
      </c>
      <c r="C55" s="23">
        <v>13</v>
      </c>
      <c r="D55" s="24" t="s">
        <v>213</v>
      </c>
      <c r="E55" s="23" t="s">
        <v>214</v>
      </c>
      <c r="F55" s="24" t="s">
        <v>215</v>
      </c>
      <c r="G55" s="24" t="s">
        <v>238</v>
      </c>
      <c r="H55" s="11" t="s">
        <v>237</v>
      </c>
      <c r="I55" s="24"/>
      <c r="J55" s="13" t="s">
        <v>32</v>
      </c>
      <c r="K55" s="13" t="s">
        <v>32</v>
      </c>
      <c r="L55" s="15" t="s">
        <v>79</v>
      </c>
      <c r="M55" s="13">
        <v>1</v>
      </c>
      <c r="N55" s="16" t="s">
        <v>36</v>
      </c>
      <c r="O55" s="13" t="s">
        <v>36</v>
      </c>
      <c r="P55" s="16" t="s">
        <v>36</v>
      </c>
      <c r="Q55" s="13">
        <v>0</v>
      </c>
      <c r="R55" s="17">
        <v>0</v>
      </c>
      <c r="S55" s="17">
        <v>0</v>
      </c>
      <c r="T55" s="18" t="s">
        <v>234</v>
      </c>
      <c r="U55" s="18" t="s">
        <v>219</v>
      </c>
      <c r="V55" s="18" t="s">
        <v>103</v>
      </c>
      <c r="W55" s="19"/>
      <c r="X55" s="25" t="s">
        <v>239</v>
      </c>
      <c r="Y55" s="10" t="s">
        <v>221</v>
      </c>
    </row>
    <row r="56" spans="1:25" ht="15" customHeight="1" x14ac:dyDescent="0.35">
      <c r="A56" s="21">
        <v>1</v>
      </c>
      <c r="B56" s="22" t="s">
        <v>25</v>
      </c>
      <c r="C56" s="23">
        <v>13</v>
      </c>
      <c r="D56" s="24" t="s">
        <v>213</v>
      </c>
      <c r="E56" s="23" t="s">
        <v>214</v>
      </c>
      <c r="F56" s="24" t="s">
        <v>215</v>
      </c>
      <c r="G56" s="24" t="s">
        <v>241</v>
      </c>
      <c r="H56" s="11" t="s">
        <v>240</v>
      </c>
      <c r="I56" s="24"/>
      <c r="J56" s="13" t="s">
        <v>218</v>
      </c>
      <c r="K56" s="13" t="s">
        <v>32</v>
      </c>
      <c r="L56" s="15" t="s">
        <v>79</v>
      </c>
      <c r="M56" s="13">
        <v>3</v>
      </c>
      <c r="N56" s="16" t="s">
        <v>34</v>
      </c>
      <c r="O56" s="13" t="s">
        <v>36</v>
      </c>
      <c r="P56" s="16" t="s">
        <v>36</v>
      </c>
      <c r="Q56" s="13">
        <v>7</v>
      </c>
      <c r="R56" s="17">
        <v>600000</v>
      </c>
      <c r="S56" s="17">
        <v>300000</v>
      </c>
      <c r="T56" s="18" t="s">
        <v>50</v>
      </c>
      <c r="U56" s="18" t="s">
        <v>219</v>
      </c>
      <c r="V56" s="18" t="s">
        <v>103</v>
      </c>
      <c r="W56" s="19"/>
      <c r="X56" s="25" t="s">
        <v>242</v>
      </c>
      <c r="Y56" s="10" t="s">
        <v>221</v>
      </c>
    </row>
    <row r="57" spans="1:25" ht="15" customHeight="1" x14ac:dyDescent="0.35">
      <c r="A57" s="21">
        <v>1</v>
      </c>
      <c r="B57" s="22" t="s">
        <v>25</v>
      </c>
      <c r="C57" s="23">
        <v>13</v>
      </c>
      <c r="D57" s="24" t="s">
        <v>213</v>
      </c>
      <c r="E57" s="23" t="s">
        <v>214</v>
      </c>
      <c r="F57" s="24" t="s">
        <v>215</v>
      </c>
      <c r="G57" s="24" t="s">
        <v>244</v>
      </c>
      <c r="H57" s="11" t="s">
        <v>243</v>
      </c>
      <c r="I57" s="24"/>
      <c r="J57" s="13" t="s">
        <v>218</v>
      </c>
      <c r="K57" s="13" t="s">
        <v>32</v>
      </c>
      <c r="L57" s="15" t="s">
        <v>79</v>
      </c>
      <c r="M57" s="13">
        <v>1</v>
      </c>
      <c r="N57" s="16" t="s">
        <v>34</v>
      </c>
      <c r="O57" s="13" t="s">
        <v>36</v>
      </c>
      <c r="P57" s="16" t="s">
        <v>36</v>
      </c>
      <c r="Q57" s="13">
        <v>7</v>
      </c>
      <c r="R57" s="17">
        <v>600000</v>
      </c>
      <c r="S57" s="17">
        <v>300000</v>
      </c>
      <c r="T57" s="18" t="s">
        <v>50</v>
      </c>
      <c r="U57" s="18" t="s">
        <v>219</v>
      </c>
      <c r="V57" s="18" t="s">
        <v>103</v>
      </c>
      <c r="W57" s="19"/>
      <c r="X57" s="25" t="s">
        <v>244</v>
      </c>
      <c r="Y57" s="10" t="s">
        <v>221</v>
      </c>
    </row>
    <row r="58" spans="1:25" ht="15" customHeight="1" x14ac:dyDescent="0.35">
      <c r="A58" s="21">
        <v>1</v>
      </c>
      <c r="B58" s="22" t="s">
        <v>25</v>
      </c>
      <c r="C58" s="23">
        <v>13</v>
      </c>
      <c r="D58" s="24" t="s">
        <v>213</v>
      </c>
      <c r="E58" s="23" t="s">
        <v>245</v>
      </c>
      <c r="F58" s="24" t="s">
        <v>246</v>
      </c>
      <c r="G58" s="24" t="s">
        <v>248</v>
      </c>
      <c r="H58" s="11" t="s">
        <v>247</v>
      </c>
      <c r="I58" s="24"/>
      <c r="J58" s="13" t="s">
        <v>218</v>
      </c>
      <c r="K58" s="11" t="s">
        <v>32</v>
      </c>
      <c r="L58" s="15" t="s">
        <v>79</v>
      </c>
      <c r="M58" s="13">
        <v>1</v>
      </c>
      <c r="N58" s="16" t="s">
        <v>36</v>
      </c>
      <c r="O58" s="13" t="s">
        <v>36</v>
      </c>
      <c r="P58" s="16" t="s">
        <v>36</v>
      </c>
      <c r="Q58" s="13">
        <v>0</v>
      </c>
      <c r="R58" s="17">
        <v>0</v>
      </c>
      <c r="S58" s="17">
        <v>0</v>
      </c>
      <c r="T58" s="18" t="s">
        <v>249</v>
      </c>
      <c r="U58" s="18" t="s">
        <v>80</v>
      </c>
      <c r="V58" s="18" t="s">
        <v>103</v>
      </c>
      <c r="W58" s="19"/>
      <c r="X58" s="25" t="s">
        <v>250</v>
      </c>
      <c r="Y58" s="10" t="s">
        <v>221</v>
      </c>
    </row>
    <row r="59" spans="1:25" ht="15" customHeight="1" x14ac:dyDescent="0.35">
      <c r="A59" s="21">
        <v>1</v>
      </c>
      <c r="B59" s="22" t="s">
        <v>25</v>
      </c>
      <c r="C59" s="23">
        <v>13</v>
      </c>
      <c r="D59" s="24" t="s">
        <v>213</v>
      </c>
      <c r="E59" s="23" t="s">
        <v>251</v>
      </c>
      <c r="F59" s="24" t="s">
        <v>252</v>
      </c>
      <c r="G59" s="24" t="s">
        <v>254</v>
      </c>
      <c r="H59" s="11" t="s">
        <v>253</v>
      </c>
      <c r="I59" s="24"/>
      <c r="J59" s="13" t="s">
        <v>218</v>
      </c>
      <c r="K59" s="11" t="s">
        <v>32</v>
      </c>
      <c r="L59" s="15" t="s">
        <v>33</v>
      </c>
      <c r="M59" s="13">
        <v>1</v>
      </c>
      <c r="N59" s="16" t="s">
        <v>36</v>
      </c>
      <c r="O59" s="13" t="s">
        <v>34</v>
      </c>
      <c r="P59" s="16" t="s">
        <v>36</v>
      </c>
      <c r="Q59" s="13">
        <v>0</v>
      </c>
      <c r="R59" s="17">
        <v>0</v>
      </c>
      <c r="S59" s="17">
        <v>0</v>
      </c>
      <c r="T59" s="18" t="s">
        <v>249</v>
      </c>
      <c r="U59" s="18" t="s">
        <v>181</v>
      </c>
      <c r="V59" s="18" t="s">
        <v>103</v>
      </c>
      <c r="W59" s="19"/>
      <c r="X59" s="25" t="s">
        <v>254</v>
      </c>
      <c r="Y59" s="10" t="s">
        <v>221</v>
      </c>
    </row>
    <row r="60" spans="1:25" ht="15" customHeight="1" x14ac:dyDescent="0.35">
      <c r="A60" s="21">
        <v>1</v>
      </c>
      <c r="B60" s="22" t="s">
        <v>25</v>
      </c>
      <c r="C60" s="23">
        <v>14</v>
      </c>
      <c r="D60" s="24" t="s">
        <v>255</v>
      </c>
      <c r="E60" s="23" t="s">
        <v>256</v>
      </c>
      <c r="F60" s="24" t="s">
        <v>257</v>
      </c>
      <c r="G60" s="24" t="s">
        <v>259</v>
      </c>
      <c r="H60" s="11" t="s">
        <v>258</v>
      </c>
      <c r="I60" s="23" t="s">
        <v>260</v>
      </c>
      <c r="J60" s="13" t="s">
        <v>218</v>
      </c>
      <c r="K60" s="13" t="s">
        <v>32</v>
      </c>
      <c r="L60" s="15" t="s">
        <v>171</v>
      </c>
      <c r="M60" s="13">
        <v>1</v>
      </c>
      <c r="N60" s="16" t="s">
        <v>36</v>
      </c>
      <c r="O60" s="13" t="s">
        <v>34</v>
      </c>
      <c r="P60" s="16" t="s">
        <v>36</v>
      </c>
      <c r="Q60" s="13">
        <v>0</v>
      </c>
      <c r="R60" s="17">
        <v>0</v>
      </c>
      <c r="S60" s="17">
        <v>0</v>
      </c>
      <c r="T60" s="18" t="s">
        <v>249</v>
      </c>
      <c r="U60" s="18" t="s">
        <v>219</v>
      </c>
      <c r="V60" s="18" t="s">
        <v>39</v>
      </c>
      <c r="W60" s="19"/>
      <c r="X60" s="25" t="s">
        <v>261</v>
      </c>
      <c r="Y60" s="10" t="s">
        <v>221</v>
      </c>
    </row>
    <row r="61" spans="1:25" ht="15" customHeight="1" x14ac:dyDescent="0.35">
      <c r="A61" s="21">
        <v>1</v>
      </c>
      <c r="B61" s="22" t="s">
        <v>25</v>
      </c>
      <c r="C61" s="23">
        <v>14</v>
      </c>
      <c r="D61" s="24" t="s">
        <v>255</v>
      </c>
      <c r="E61" s="23" t="s">
        <v>256</v>
      </c>
      <c r="F61" s="24" t="s">
        <v>257</v>
      </c>
      <c r="G61" s="24" t="s">
        <v>263</v>
      </c>
      <c r="H61" s="11" t="s">
        <v>262</v>
      </c>
      <c r="I61" s="24"/>
      <c r="J61" s="13" t="s">
        <v>218</v>
      </c>
      <c r="K61" s="13" t="s">
        <v>32</v>
      </c>
      <c r="L61" s="15" t="s">
        <v>171</v>
      </c>
      <c r="M61" s="13">
        <v>3</v>
      </c>
      <c r="N61" s="16" t="s">
        <v>36</v>
      </c>
      <c r="O61" s="13" t="s">
        <v>34</v>
      </c>
      <c r="P61" s="16" t="s">
        <v>36</v>
      </c>
      <c r="Q61" s="13">
        <v>0</v>
      </c>
      <c r="R61" s="17">
        <v>0</v>
      </c>
      <c r="S61" s="17">
        <v>0</v>
      </c>
      <c r="T61" s="18" t="s">
        <v>249</v>
      </c>
      <c r="U61" s="18" t="s">
        <v>219</v>
      </c>
      <c r="V61" s="18" t="s">
        <v>39</v>
      </c>
      <c r="W61" s="19"/>
      <c r="X61" s="25" t="s">
        <v>264</v>
      </c>
      <c r="Y61" s="10" t="s">
        <v>221</v>
      </c>
    </row>
    <row r="62" spans="1:25" ht="15" customHeight="1" x14ac:dyDescent="0.35">
      <c r="A62" s="21">
        <v>1</v>
      </c>
      <c r="B62" s="22" t="s">
        <v>25</v>
      </c>
      <c r="C62" s="23">
        <v>14</v>
      </c>
      <c r="D62" s="24" t="s">
        <v>255</v>
      </c>
      <c r="E62" s="23" t="s">
        <v>256</v>
      </c>
      <c r="F62" s="24" t="s">
        <v>257</v>
      </c>
      <c r="G62" s="24" t="s">
        <v>266</v>
      </c>
      <c r="H62" s="11" t="s">
        <v>265</v>
      </c>
      <c r="I62" s="23" t="s">
        <v>260</v>
      </c>
      <c r="J62" s="13" t="s">
        <v>218</v>
      </c>
      <c r="K62" s="13" t="s">
        <v>32</v>
      </c>
      <c r="L62" s="15" t="s">
        <v>171</v>
      </c>
      <c r="M62" s="13">
        <v>1</v>
      </c>
      <c r="N62" s="16" t="s">
        <v>36</v>
      </c>
      <c r="O62" s="13" t="s">
        <v>34</v>
      </c>
      <c r="P62" s="16" t="s">
        <v>36</v>
      </c>
      <c r="Q62" s="13">
        <v>0</v>
      </c>
      <c r="R62" s="17">
        <v>0</v>
      </c>
      <c r="S62" s="17">
        <v>0</v>
      </c>
      <c r="T62" s="18" t="s">
        <v>267</v>
      </c>
      <c r="U62" s="18" t="s">
        <v>219</v>
      </c>
      <c r="V62" s="18" t="s">
        <v>39</v>
      </c>
      <c r="W62" s="19"/>
      <c r="X62" s="25" t="s">
        <v>268</v>
      </c>
      <c r="Y62" s="10" t="s">
        <v>221</v>
      </c>
    </row>
    <row r="63" spans="1:25" ht="15" customHeight="1" x14ac:dyDescent="0.35">
      <c r="A63" s="21">
        <v>1</v>
      </c>
      <c r="B63" s="22" t="s">
        <v>25</v>
      </c>
      <c r="C63" s="23">
        <v>14</v>
      </c>
      <c r="D63" s="24" t="s">
        <v>255</v>
      </c>
      <c r="E63" s="23" t="s">
        <v>256</v>
      </c>
      <c r="F63" s="24" t="s">
        <v>257</v>
      </c>
      <c r="G63" s="24" t="s">
        <v>270</v>
      </c>
      <c r="H63" s="11" t="s">
        <v>269</v>
      </c>
      <c r="I63" s="24"/>
      <c r="J63" s="13" t="s">
        <v>218</v>
      </c>
      <c r="K63" s="13" t="s">
        <v>32</v>
      </c>
      <c r="L63" s="15" t="s">
        <v>171</v>
      </c>
      <c r="M63" s="13">
        <v>3</v>
      </c>
      <c r="N63" s="16" t="s">
        <v>36</v>
      </c>
      <c r="O63" s="13" t="s">
        <v>34</v>
      </c>
      <c r="P63" s="16" t="s">
        <v>36</v>
      </c>
      <c r="Q63" s="13">
        <v>0</v>
      </c>
      <c r="R63" s="17">
        <v>0</v>
      </c>
      <c r="S63" s="17">
        <v>0</v>
      </c>
      <c r="T63" s="18" t="s">
        <v>271</v>
      </c>
      <c r="U63" s="18" t="s">
        <v>219</v>
      </c>
      <c r="V63" s="18" t="s">
        <v>39</v>
      </c>
      <c r="W63" s="19"/>
      <c r="X63" s="20" t="s">
        <v>272</v>
      </c>
      <c r="Y63" s="10" t="s">
        <v>221</v>
      </c>
    </row>
    <row r="64" spans="1:25" ht="15" customHeight="1" x14ac:dyDescent="0.35">
      <c r="A64" s="21">
        <v>1</v>
      </c>
      <c r="B64" s="22" t="s">
        <v>25</v>
      </c>
      <c r="C64" s="23">
        <v>14</v>
      </c>
      <c r="D64" s="24" t="s">
        <v>255</v>
      </c>
      <c r="E64" s="23" t="s">
        <v>256</v>
      </c>
      <c r="F64" s="24" t="s">
        <v>257</v>
      </c>
      <c r="G64" s="24" t="s">
        <v>274</v>
      </c>
      <c r="H64" s="11" t="s">
        <v>273</v>
      </c>
      <c r="I64" s="24"/>
      <c r="J64" s="13" t="s">
        <v>218</v>
      </c>
      <c r="K64" s="13" t="s">
        <v>32</v>
      </c>
      <c r="L64" s="15" t="s">
        <v>171</v>
      </c>
      <c r="M64" s="13">
        <v>3</v>
      </c>
      <c r="N64" s="16" t="s">
        <v>36</v>
      </c>
      <c r="O64" s="13" t="s">
        <v>34</v>
      </c>
      <c r="P64" s="16" t="s">
        <v>36</v>
      </c>
      <c r="Q64" s="13">
        <v>0</v>
      </c>
      <c r="R64" s="17">
        <v>0</v>
      </c>
      <c r="S64" s="17">
        <v>0</v>
      </c>
      <c r="T64" s="18" t="s">
        <v>271</v>
      </c>
      <c r="U64" s="18" t="s">
        <v>219</v>
      </c>
      <c r="V64" s="18" t="s">
        <v>39</v>
      </c>
      <c r="W64" s="19"/>
      <c r="X64" s="25" t="s">
        <v>275</v>
      </c>
      <c r="Y64" s="10" t="s">
        <v>221</v>
      </c>
    </row>
    <row r="65" spans="1:25" ht="15" customHeight="1" x14ac:dyDescent="0.35">
      <c r="A65" s="21">
        <v>1</v>
      </c>
      <c r="B65" s="22" t="s">
        <v>25</v>
      </c>
      <c r="C65" s="23">
        <v>14</v>
      </c>
      <c r="D65" s="24" t="s">
        <v>255</v>
      </c>
      <c r="E65" s="23" t="s">
        <v>256</v>
      </c>
      <c r="F65" s="24" t="s">
        <v>257</v>
      </c>
      <c r="G65" s="24" t="s">
        <v>277</v>
      </c>
      <c r="H65" s="11" t="s">
        <v>276</v>
      </c>
      <c r="I65" s="23" t="s">
        <v>260</v>
      </c>
      <c r="J65" s="13" t="s">
        <v>32</v>
      </c>
      <c r="K65" s="13" t="s">
        <v>32</v>
      </c>
      <c r="L65" s="15" t="s">
        <v>171</v>
      </c>
      <c r="M65" s="13">
        <v>1</v>
      </c>
      <c r="N65" s="16" t="s">
        <v>36</v>
      </c>
      <c r="O65" s="13" t="s">
        <v>34</v>
      </c>
      <c r="P65" s="16" t="s">
        <v>36</v>
      </c>
      <c r="Q65" s="13">
        <v>0</v>
      </c>
      <c r="R65" s="17">
        <v>0</v>
      </c>
      <c r="S65" s="17">
        <v>0</v>
      </c>
      <c r="T65" s="18" t="s">
        <v>249</v>
      </c>
      <c r="U65" s="18" t="s">
        <v>219</v>
      </c>
      <c r="V65" s="18" t="s">
        <v>39</v>
      </c>
      <c r="W65" s="19"/>
      <c r="X65" s="25" t="s">
        <v>278</v>
      </c>
      <c r="Y65" s="10" t="s">
        <v>221</v>
      </c>
    </row>
    <row r="66" spans="1:25" ht="15" customHeight="1" x14ac:dyDescent="0.35">
      <c r="A66" s="21">
        <v>1</v>
      </c>
      <c r="B66" s="22" t="s">
        <v>25</v>
      </c>
      <c r="C66" s="21">
        <v>14</v>
      </c>
      <c r="D66" s="22" t="s">
        <v>255</v>
      </c>
      <c r="E66" s="21" t="s">
        <v>256</v>
      </c>
      <c r="F66" s="22" t="s">
        <v>257</v>
      </c>
      <c r="G66" s="22" t="s">
        <v>280</v>
      </c>
      <c r="H66" s="11" t="s">
        <v>279</v>
      </c>
      <c r="I66" s="21" t="s">
        <v>260</v>
      </c>
      <c r="J66" s="13" t="s">
        <v>218</v>
      </c>
      <c r="K66" s="13" t="s">
        <v>32</v>
      </c>
      <c r="L66" s="15" t="s">
        <v>171</v>
      </c>
      <c r="M66" s="13">
        <v>3</v>
      </c>
      <c r="N66" s="16" t="s">
        <v>36</v>
      </c>
      <c r="O66" s="13" t="s">
        <v>34</v>
      </c>
      <c r="P66" s="16" t="s">
        <v>36</v>
      </c>
      <c r="Q66" s="13">
        <v>0</v>
      </c>
      <c r="R66" s="17">
        <v>0</v>
      </c>
      <c r="S66" s="17">
        <v>0</v>
      </c>
      <c r="T66" s="18" t="s">
        <v>271</v>
      </c>
      <c r="U66" s="18" t="s">
        <v>219</v>
      </c>
      <c r="V66" s="18" t="s">
        <v>39</v>
      </c>
      <c r="W66" s="19"/>
      <c r="X66" s="25" t="s">
        <v>281</v>
      </c>
      <c r="Y66" s="10" t="s">
        <v>221</v>
      </c>
    </row>
    <row r="67" spans="1:25" ht="15" customHeight="1" x14ac:dyDescent="0.35">
      <c r="A67" s="21">
        <v>1</v>
      </c>
      <c r="B67" s="22" t="s">
        <v>25</v>
      </c>
      <c r="C67" s="21">
        <v>14</v>
      </c>
      <c r="D67" s="22" t="s">
        <v>255</v>
      </c>
      <c r="E67" s="21" t="s">
        <v>256</v>
      </c>
      <c r="F67" s="22" t="s">
        <v>257</v>
      </c>
      <c r="G67" s="22" t="s">
        <v>283</v>
      </c>
      <c r="H67" s="11" t="s">
        <v>282</v>
      </c>
      <c r="I67" s="22"/>
      <c r="J67" s="13" t="s">
        <v>32</v>
      </c>
      <c r="K67" s="13" t="s">
        <v>32</v>
      </c>
      <c r="L67" s="15" t="s">
        <v>171</v>
      </c>
      <c r="M67" s="13">
        <v>1</v>
      </c>
      <c r="N67" s="16" t="s">
        <v>36</v>
      </c>
      <c r="O67" s="13" t="s">
        <v>34</v>
      </c>
      <c r="P67" s="16" t="s">
        <v>36</v>
      </c>
      <c r="Q67" s="13">
        <v>0</v>
      </c>
      <c r="R67" s="17">
        <v>0</v>
      </c>
      <c r="S67" s="17">
        <v>0</v>
      </c>
      <c r="T67" s="18" t="s">
        <v>267</v>
      </c>
      <c r="U67" s="18" t="s">
        <v>219</v>
      </c>
      <c r="V67" s="18" t="s">
        <v>39</v>
      </c>
      <c r="W67" s="19"/>
      <c r="X67" s="25" t="s">
        <v>283</v>
      </c>
      <c r="Y67" s="10" t="s">
        <v>221</v>
      </c>
    </row>
    <row r="68" spans="1:25" ht="15" customHeight="1" x14ac:dyDescent="0.35">
      <c r="A68" s="21">
        <v>1</v>
      </c>
      <c r="B68" s="22" t="s">
        <v>25</v>
      </c>
      <c r="C68" s="23">
        <v>14</v>
      </c>
      <c r="D68" s="24" t="s">
        <v>255</v>
      </c>
      <c r="E68" s="23" t="s">
        <v>256</v>
      </c>
      <c r="F68" s="24" t="s">
        <v>257</v>
      </c>
      <c r="G68" s="24" t="s">
        <v>285</v>
      </c>
      <c r="H68" s="11" t="s">
        <v>284</v>
      </c>
      <c r="I68" s="24"/>
      <c r="J68" s="13" t="s">
        <v>32</v>
      </c>
      <c r="K68" s="13" t="s">
        <v>32</v>
      </c>
      <c r="L68" s="15" t="s">
        <v>171</v>
      </c>
      <c r="M68" s="13">
        <v>1</v>
      </c>
      <c r="N68" s="16" t="s">
        <v>36</v>
      </c>
      <c r="O68" s="13" t="s">
        <v>34</v>
      </c>
      <c r="P68" s="16" t="s">
        <v>36</v>
      </c>
      <c r="Q68" s="13">
        <v>5</v>
      </c>
      <c r="R68" s="17">
        <v>600000</v>
      </c>
      <c r="S68" s="17">
        <v>300000</v>
      </c>
      <c r="T68" s="18" t="s">
        <v>37</v>
      </c>
      <c r="U68" s="18" t="s">
        <v>80</v>
      </c>
      <c r="V68" s="18" t="s">
        <v>39</v>
      </c>
      <c r="W68" s="19"/>
      <c r="X68" s="25" t="s">
        <v>285</v>
      </c>
      <c r="Y68" s="10" t="s">
        <v>221</v>
      </c>
    </row>
    <row r="69" spans="1:25" ht="15" customHeight="1" x14ac:dyDescent="0.35">
      <c r="A69" s="21">
        <v>1</v>
      </c>
      <c r="B69" s="22" t="s">
        <v>25</v>
      </c>
      <c r="C69" s="23">
        <v>14</v>
      </c>
      <c r="D69" s="24" t="s">
        <v>255</v>
      </c>
      <c r="E69" s="23" t="s">
        <v>256</v>
      </c>
      <c r="F69" s="24" t="s">
        <v>257</v>
      </c>
      <c r="G69" s="24" t="s">
        <v>287</v>
      </c>
      <c r="H69" s="11" t="s">
        <v>286</v>
      </c>
      <c r="I69" s="23" t="s">
        <v>260</v>
      </c>
      <c r="J69" s="13" t="s">
        <v>32</v>
      </c>
      <c r="K69" s="13" t="s">
        <v>32</v>
      </c>
      <c r="L69" s="15" t="s">
        <v>171</v>
      </c>
      <c r="M69" s="13">
        <v>1</v>
      </c>
      <c r="N69" s="16" t="s">
        <v>36</v>
      </c>
      <c r="O69" s="13" t="s">
        <v>34</v>
      </c>
      <c r="P69" s="16" t="s">
        <v>36</v>
      </c>
      <c r="Q69" s="13">
        <v>5</v>
      </c>
      <c r="R69" s="17">
        <v>600000</v>
      </c>
      <c r="S69" s="17">
        <v>300000</v>
      </c>
      <c r="T69" s="18" t="s">
        <v>37</v>
      </c>
      <c r="U69" s="18" t="s">
        <v>219</v>
      </c>
      <c r="V69" s="18" t="s">
        <v>39</v>
      </c>
      <c r="W69" s="19"/>
      <c r="X69" s="25" t="s">
        <v>287</v>
      </c>
      <c r="Y69" s="10" t="s">
        <v>221</v>
      </c>
    </row>
    <row r="70" spans="1:25" ht="15" customHeight="1" x14ac:dyDescent="0.35">
      <c r="A70" s="21">
        <v>1</v>
      </c>
      <c r="B70" s="22" t="s">
        <v>25</v>
      </c>
      <c r="C70" s="23">
        <v>14</v>
      </c>
      <c r="D70" s="24" t="s">
        <v>255</v>
      </c>
      <c r="E70" s="23" t="s">
        <v>256</v>
      </c>
      <c r="F70" s="24" t="s">
        <v>257</v>
      </c>
      <c r="G70" s="24" t="s">
        <v>289</v>
      </c>
      <c r="H70" s="11" t="s">
        <v>288</v>
      </c>
      <c r="I70" s="23" t="s">
        <v>260</v>
      </c>
      <c r="J70" s="13" t="s">
        <v>32</v>
      </c>
      <c r="K70" s="13" t="s">
        <v>32</v>
      </c>
      <c r="L70" s="15" t="s">
        <v>171</v>
      </c>
      <c r="M70" s="13">
        <v>3</v>
      </c>
      <c r="N70" s="16" t="s">
        <v>34</v>
      </c>
      <c r="O70" s="13" t="s">
        <v>34</v>
      </c>
      <c r="P70" s="16" t="s">
        <v>36</v>
      </c>
      <c r="Q70" s="13">
        <v>5</v>
      </c>
      <c r="R70" s="17">
        <v>600000</v>
      </c>
      <c r="S70" s="17">
        <v>300000</v>
      </c>
      <c r="T70" s="18" t="s">
        <v>37</v>
      </c>
      <c r="U70" s="18" t="s">
        <v>219</v>
      </c>
      <c r="V70" s="18" t="s">
        <v>39</v>
      </c>
      <c r="W70" s="19"/>
      <c r="X70" s="25" t="s">
        <v>290</v>
      </c>
      <c r="Y70" s="10" t="s">
        <v>221</v>
      </c>
    </row>
    <row r="71" spans="1:25" ht="15" customHeight="1" x14ac:dyDescent="0.35">
      <c r="A71" s="21">
        <v>1</v>
      </c>
      <c r="B71" s="22" t="s">
        <v>25</v>
      </c>
      <c r="C71" s="23">
        <v>14</v>
      </c>
      <c r="D71" s="24" t="s">
        <v>255</v>
      </c>
      <c r="E71" s="23" t="s">
        <v>291</v>
      </c>
      <c r="F71" s="24" t="s">
        <v>292</v>
      </c>
      <c r="G71" s="24" t="s">
        <v>294</v>
      </c>
      <c r="H71" s="11" t="s">
        <v>293</v>
      </c>
      <c r="I71" s="24"/>
      <c r="J71" s="13" t="s">
        <v>218</v>
      </c>
      <c r="K71" s="13" t="s">
        <v>115</v>
      </c>
      <c r="L71" s="15" t="s">
        <v>171</v>
      </c>
      <c r="M71" s="13">
        <v>3</v>
      </c>
      <c r="N71" s="16" t="s">
        <v>36</v>
      </c>
      <c r="O71" s="13" t="s">
        <v>34</v>
      </c>
      <c r="P71" s="16" t="s">
        <v>36</v>
      </c>
      <c r="Q71" s="13">
        <v>0</v>
      </c>
      <c r="R71" s="17">
        <v>0</v>
      </c>
      <c r="S71" s="17">
        <v>0</v>
      </c>
      <c r="T71" s="18" t="s">
        <v>249</v>
      </c>
      <c r="U71" s="18" t="s">
        <v>219</v>
      </c>
      <c r="V71" s="18" t="s">
        <v>39</v>
      </c>
      <c r="W71" s="19"/>
      <c r="X71" s="25" t="s">
        <v>295</v>
      </c>
      <c r="Y71" s="10" t="s">
        <v>221</v>
      </c>
    </row>
    <row r="72" spans="1:25" ht="15" customHeight="1" x14ac:dyDescent="0.35">
      <c r="A72" s="21">
        <v>1</v>
      </c>
      <c r="B72" s="22" t="s">
        <v>25</v>
      </c>
      <c r="C72" s="23">
        <v>14</v>
      </c>
      <c r="D72" s="24" t="s">
        <v>255</v>
      </c>
      <c r="E72" s="23" t="s">
        <v>291</v>
      </c>
      <c r="F72" s="24" t="s">
        <v>292</v>
      </c>
      <c r="G72" s="24" t="s">
        <v>297</v>
      </c>
      <c r="H72" s="11" t="s">
        <v>296</v>
      </c>
      <c r="I72" s="24"/>
      <c r="J72" s="13" t="s">
        <v>32</v>
      </c>
      <c r="K72" s="13" t="s">
        <v>32</v>
      </c>
      <c r="L72" s="15" t="s">
        <v>171</v>
      </c>
      <c r="M72" s="13">
        <v>3</v>
      </c>
      <c r="N72" s="16" t="s">
        <v>36</v>
      </c>
      <c r="O72" s="13" t="s">
        <v>34</v>
      </c>
      <c r="P72" s="16" t="s">
        <v>36</v>
      </c>
      <c r="Q72" s="13">
        <v>0</v>
      </c>
      <c r="R72" s="17">
        <v>0</v>
      </c>
      <c r="S72" s="17">
        <v>0</v>
      </c>
      <c r="T72" s="18" t="s">
        <v>249</v>
      </c>
      <c r="U72" s="18" t="s">
        <v>219</v>
      </c>
      <c r="V72" s="18" t="s">
        <v>39</v>
      </c>
      <c r="W72" s="19"/>
      <c r="X72" s="25" t="s">
        <v>298</v>
      </c>
      <c r="Y72" s="10" t="s">
        <v>221</v>
      </c>
    </row>
    <row r="73" spans="1:25" ht="15" customHeight="1" x14ac:dyDescent="0.35">
      <c r="A73" s="21">
        <v>1</v>
      </c>
      <c r="B73" s="22" t="s">
        <v>25</v>
      </c>
      <c r="C73" s="23">
        <v>14</v>
      </c>
      <c r="D73" s="24" t="s">
        <v>255</v>
      </c>
      <c r="E73" s="23" t="s">
        <v>291</v>
      </c>
      <c r="F73" s="24" t="s">
        <v>292</v>
      </c>
      <c r="G73" s="24" t="s">
        <v>300</v>
      </c>
      <c r="H73" s="11" t="s">
        <v>299</v>
      </c>
      <c r="I73" s="24"/>
      <c r="J73" s="13" t="s">
        <v>32</v>
      </c>
      <c r="K73" s="13" t="s">
        <v>32</v>
      </c>
      <c r="L73" s="15" t="s">
        <v>171</v>
      </c>
      <c r="M73" s="13">
        <v>1</v>
      </c>
      <c r="N73" s="16" t="s">
        <v>36</v>
      </c>
      <c r="O73" s="13" t="s">
        <v>34</v>
      </c>
      <c r="P73" s="16" t="s">
        <v>36</v>
      </c>
      <c r="Q73" s="13">
        <v>0</v>
      </c>
      <c r="R73" s="17">
        <v>0</v>
      </c>
      <c r="S73" s="17">
        <v>0</v>
      </c>
      <c r="T73" s="18" t="s">
        <v>249</v>
      </c>
      <c r="U73" s="18" t="s">
        <v>219</v>
      </c>
      <c r="V73" s="18" t="s">
        <v>39</v>
      </c>
      <c r="W73" s="19"/>
      <c r="X73" s="25" t="s">
        <v>301</v>
      </c>
      <c r="Y73" s="10" t="s">
        <v>221</v>
      </c>
    </row>
    <row r="74" spans="1:25" ht="15" customHeight="1" x14ac:dyDescent="0.35">
      <c r="A74" s="21">
        <v>1</v>
      </c>
      <c r="B74" s="22" t="s">
        <v>25</v>
      </c>
      <c r="C74" s="23">
        <v>14</v>
      </c>
      <c r="D74" s="24" t="s">
        <v>255</v>
      </c>
      <c r="E74" s="23" t="s">
        <v>291</v>
      </c>
      <c r="F74" s="24" t="s">
        <v>292</v>
      </c>
      <c r="G74" s="24" t="s">
        <v>303</v>
      </c>
      <c r="H74" s="11" t="s">
        <v>302</v>
      </c>
      <c r="I74" s="24"/>
      <c r="J74" s="13" t="s">
        <v>218</v>
      </c>
      <c r="K74" s="13" t="s">
        <v>115</v>
      </c>
      <c r="L74" s="15" t="s">
        <v>171</v>
      </c>
      <c r="M74" s="13">
        <v>1</v>
      </c>
      <c r="N74" s="16" t="s">
        <v>36</v>
      </c>
      <c r="O74" s="13" t="s">
        <v>34</v>
      </c>
      <c r="P74" s="16" t="s">
        <v>36</v>
      </c>
      <c r="Q74" s="13">
        <v>0</v>
      </c>
      <c r="R74" s="17">
        <v>0</v>
      </c>
      <c r="S74" s="17">
        <v>0</v>
      </c>
      <c r="T74" s="18" t="s">
        <v>249</v>
      </c>
      <c r="U74" s="18" t="s">
        <v>219</v>
      </c>
      <c r="V74" s="18" t="s">
        <v>103</v>
      </c>
      <c r="W74" s="19"/>
      <c r="X74" s="25" t="s">
        <v>304</v>
      </c>
      <c r="Y74" s="10" t="s">
        <v>221</v>
      </c>
    </row>
    <row r="75" spans="1:25" ht="15" customHeight="1" x14ac:dyDescent="0.35">
      <c r="A75" s="21">
        <v>1</v>
      </c>
      <c r="B75" s="22" t="s">
        <v>25</v>
      </c>
      <c r="C75" s="23">
        <v>14</v>
      </c>
      <c r="D75" s="24" t="s">
        <v>255</v>
      </c>
      <c r="E75" s="23" t="s">
        <v>291</v>
      </c>
      <c r="F75" s="24" t="s">
        <v>292</v>
      </c>
      <c r="G75" s="24" t="s">
        <v>306</v>
      </c>
      <c r="H75" s="11" t="s">
        <v>305</v>
      </c>
      <c r="I75" s="24"/>
      <c r="J75" s="13" t="s">
        <v>32</v>
      </c>
      <c r="K75" s="13" t="s">
        <v>32</v>
      </c>
      <c r="L75" s="15" t="s">
        <v>171</v>
      </c>
      <c r="M75" s="13">
        <v>1</v>
      </c>
      <c r="N75" s="16" t="s">
        <v>36</v>
      </c>
      <c r="O75" s="13" t="s">
        <v>34</v>
      </c>
      <c r="P75" s="16" t="s">
        <v>36</v>
      </c>
      <c r="Q75" s="13">
        <v>0</v>
      </c>
      <c r="R75" s="17">
        <v>0</v>
      </c>
      <c r="S75" s="17">
        <v>0</v>
      </c>
      <c r="T75" s="18" t="s">
        <v>249</v>
      </c>
      <c r="U75" s="18" t="s">
        <v>219</v>
      </c>
      <c r="V75" s="18" t="s">
        <v>39</v>
      </c>
      <c r="W75" s="19"/>
      <c r="X75" s="25" t="s">
        <v>307</v>
      </c>
      <c r="Y75" s="10" t="s">
        <v>221</v>
      </c>
    </row>
    <row r="76" spans="1:25" ht="15" customHeight="1" x14ac:dyDescent="0.35">
      <c r="A76" s="21">
        <v>1</v>
      </c>
      <c r="B76" s="22" t="s">
        <v>25</v>
      </c>
      <c r="C76" s="23">
        <v>14</v>
      </c>
      <c r="D76" s="24" t="s">
        <v>255</v>
      </c>
      <c r="E76" s="23" t="s">
        <v>291</v>
      </c>
      <c r="F76" s="24" t="s">
        <v>292</v>
      </c>
      <c r="G76" s="24" t="s">
        <v>309</v>
      </c>
      <c r="H76" s="11" t="s">
        <v>308</v>
      </c>
      <c r="I76" s="24"/>
      <c r="J76" s="13" t="s">
        <v>32</v>
      </c>
      <c r="K76" s="13" t="s">
        <v>32</v>
      </c>
      <c r="L76" s="15" t="s">
        <v>171</v>
      </c>
      <c r="M76" s="13">
        <v>1</v>
      </c>
      <c r="N76" s="16" t="s">
        <v>36</v>
      </c>
      <c r="O76" s="13" t="s">
        <v>34</v>
      </c>
      <c r="P76" s="16" t="s">
        <v>36</v>
      </c>
      <c r="Q76" s="13">
        <v>0</v>
      </c>
      <c r="R76" s="17">
        <v>0</v>
      </c>
      <c r="S76" s="17">
        <v>0</v>
      </c>
      <c r="T76" s="18" t="s">
        <v>249</v>
      </c>
      <c r="U76" s="18" t="s">
        <v>219</v>
      </c>
      <c r="V76" s="18" t="s">
        <v>39</v>
      </c>
      <c r="W76" s="19"/>
      <c r="X76" s="25" t="s">
        <v>310</v>
      </c>
      <c r="Y76" s="10" t="s">
        <v>221</v>
      </c>
    </row>
    <row r="77" spans="1:25" ht="15" customHeight="1" x14ac:dyDescent="0.35">
      <c r="A77" s="21">
        <v>1</v>
      </c>
      <c r="B77" s="22" t="s">
        <v>25</v>
      </c>
      <c r="C77" s="23">
        <v>14</v>
      </c>
      <c r="D77" s="24" t="s">
        <v>255</v>
      </c>
      <c r="E77" s="23" t="s">
        <v>291</v>
      </c>
      <c r="F77" s="24" t="s">
        <v>292</v>
      </c>
      <c r="G77" s="24" t="s">
        <v>312</v>
      </c>
      <c r="H77" s="11" t="s">
        <v>311</v>
      </c>
      <c r="I77" s="24"/>
      <c r="J77" s="13" t="s">
        <v>32</v>
      </c>
      <c r="K77" s="13" t="s">
        <v>32</v>
      </c>
      <c r="L77" s="15" t="s">
        <v>171</v>
      </c>
      <c r="M77" s="13">
        <v>1</v>
      </c>
      <c r="N77" s="16" t="s">
        <v>36</v>
      </c>
      <c r="O77" s="13" t="s">
        <v>34</v>
      </c>
      <c r="P77" s="16" t="s">
        <v>36</v>
      </c>
      <c r="Q77" s="13">
        <v>0</v>
      </c>
      <c r="R77" s="17">
        <v>0</v>
      </c>
      <c r="S77" s="17">
        <v>0</v>
      </c>
      <c r="T77" s="18" t="s">
        <v>249</v>
      </c>
      <c r="U77" s="18" t="s">
        <v>219</v>
      </c>
      <c r="V77" s="18" t="s">
        <v>39</v>
      </c>
      <c r="W77" s="19"/>
      <c r="X77" s="25" t="s">
        <v>312</v>
      </c>
      <c r="Y77" s="10" t="s">
        <v>221</v>
      </c>
    </row>
    <row r="78" spans="1:25" ht="15" customHeight="1" x14ac:dyDescent="0.35">
      <c r="A78" s="21">
        <v>1</v>
      </c>
      <c r="B78" s="22" t="s">
        <v>25</v>
      </c>
      <c r="C78" s="23">
        <v>14</v>
      </c>
      <c r="D78" s="24" t="s">
        <v>255</v>
      </c>
      <c r="E78" s="23" t="s">
        <v>291</v>
      </c>
      <c r="F78" s="24" t="s">
        <v>292</v>
      </c>
      <c r="G78" s="24" t="s">
        <v>314</v>
      </c>
      <c r="H78" s="11" t="s">
        <v>313</v>
      </c>
      <c r="I78" s="24"/>
      <c r="J78" s="13" t="s">
        <v>32</v>
      </c>
      <c r="K78" s="13" t="s">
        <v>32</v>
      </c>
      <c r="L78" s="15" t="s">
        <v>79</v>
      </c>
      <c r="M78" s="13">
        <v>1</v>
      </c>
      <c r="N78" s="16" t="s">
        <v>36</v>
      </c>
      <c r="O78" s="13" t="s">
        <v>36</v>
      </c>
      <c r="P78" s="16" t="s">
        <v>36</v>
      </c>
      <c r="Q78" s="13">
        <v>0</v>
      </c>
      <c r="R78" s="17">
        <v>0</v>
      </c>
      <c r="S78" s="17">
        <v>0</v>
      </c>
      <c r="T78" s="18" t="s">
        <v>249</v>
      </c>
      <c r="U78" s="18" t="s">
        <v>219</v>
      </c>
      <c r="V78" s="18" t="s">
        <v>103</v>
      </c>
      <c r="W78" s="19"/>
      <c r="X78" s="25" t="s">
        <v>315</v>
      </c>
      <c r="Y78" s="10" t="s">
        <v>221</v>
      </c>
    </row>
    <row r="79" spans="1:25" ht="15" customHeight="1" x14ac:dyDescent="0.35">
      <c r="A79" s="21">
        <v>1</v>
      </c>
      <c r="B79" s="22" t="s">
        <v>25</v>
      </c>
      <c r="C79" s="21">
        <v>15</v>
      </c>
      <c r="D79" s="24" t="s">
        <v>316</v>
      </c>
      <c r="E79" s="23" t="s">
        <v>317</v>
      </c>
      <c r="F79" s="24" t="s">
        <v>318</v>
      </c>
      <c r="G79" s="24" t="s">
        <v>320</v>
      </c>
      <c r="H79" s="11" t="s">
        <v>319</v>
      </c>
      <c r="I79" s="23" t="s">
        <v>260</v>
      </c>
      <c r="J79" s="13" t="s">
        <v>218</v>
      </c>
      <c r="K79" s="13" t="s">
        <v>32</v>
      </c>
      <c r="L79" s="15" t="s">
        <v>171</v>
      </c>
      <c r="M79" s="13">
        <v>3</v>
      </c>
      <c r="N79" s="16" t="s">
        <v>36</v>
      </c>
      <c r="O79" s="13" t="s">
        <v>34</v>
      </c>
      <c r="P79" s="16" t="s">
        <v>36</v>
      </c>
      <c r="Q79" s="13">
        <v>0</v>
      </c>
      <c r="R79" s="17">
        <v>0</v>
      </c>
      <c r="S79" s="17">
        <v>0</v>
      </c>
      <c r="T79" s="18" t="s">
        <v>249</v>
      </c>
      <c r="U79" s="18" t="s">
        <v>219</v>
      </c>
      <c r="V79" s="18" t="s">
        <v>103</v>
      </c>
      <c r="W79" s="19"/>
      <c r="X79" s="25" t="s">
        <v>321</v>
      </c>
      <c r="Y79" s="10" t="s">
        <v>221</v>
      </c>
    </row>
    <row r="80" spans="1:25" ht="15" customHeight="1" x14ac:dyDescent="0.35">
      <c r="A80" s="21">
        <v>1</v>
      </c>
      <c r="B80" s="22" t="s">
        <v>25</v>
      </c>
      <c r="C80" s="21">
        <v>15</v>
      </c>
      <c r="D80" s="24" t="s">
        <v>316</v>
      </c>
      <c r="E80" s="23" t="s">
        <v>317</v>
      </c>
      <c r="F80" s="24" t="s">
        <v>318</v>
      </c>
      <c r="G80" s="24" t="s">
        <v>323</v>
      </c>
      <c r="H80" s="11" t="s">
        <v>322</v>
      </c>
      <c r="I80" s="23" t="s">
        <v>260</v>
      </c>
      <c r="J80" s="13" t="s">
        <v>218</v>
      </c>
      <c r="K80" s="13" t="s">
        <v>32</v>
      </c>
      <c r="L80" s="15" t="s">
        <v>171</v>
      </c>
      <c r="M80" s="13">
        <v>1</v>
      </c>
      <c r="N80" s="16" t="s">
        <v>36</v>
      </c>
      <c r="O80" s="13" t="s">
        <v>34</v>
      </c>
      <c r="P80" s="16" t="s">
        <v>36</v>
      </c>
      <c r="Q80" s="13">
        <v>0</v>
      </c>
      <c r="R80" s="17">
        <v>0</v>
      </c>
      <c r="S80" s="17">
        <v>0</v>
      </c>
      <c r="T80" s="18" t="s">
        <v>249</v>
      </c>
      <c r="U80" s="18" t="s">
        <v>219</v>
      </c>
      <c r="V80" s="18" t="s">
        <v>103</v>
      </c>
      <c r="W80" s="19"/>
      <c r="X80" s="25" t="s">
        <v>324</v>
      </c>
      <c r="Y80" s="10" t="s">
        <v>221</v>
      </c>
    </row>
    <row r="81" spans="1:25" ht="15" customHeight="1" x14ac:dyDescent="0.35">
      <c r="A81" s="21">
        <v>1</v>
      </c>
      <c r="B81" s="22" t="s">
        <v>25</v>
      </c>
      <c r="C81" s="21">
        <v>15</v>
      </c>
      <c r="D81" s="24" t="s">
        <v>316</v>
      </c>
      <c r="E81" s="23" t="s">
        <v>317</v>
      </c>
      <c r="F81" s="24" t="s">
        <v>318</v>
      </c>
      <c r="G81" s="24" t="s">
        <v>326</v>
      </c>
      <c r="H81" s="11" t="s">
        <v>325</v>
      </c>
      <c r="I81" s="23" t="s">
        <v>260</v>
      </c>
      <c r="J81" s="13" t="s">
        <v>218</v>
      </c>
      <c r="K81" s="13" t="s">
        <v>32</v>
      </c>
      <c r="L81" s="15" t="s">
        <v>171</v>
      </c>
      <c r="M81" s="13">
        <v>1</v>
      </c>
      <c r="N81" s="16" t="s">
        <v>36</v>
      </c>
      <c r="O81" s="13" t="s">
        <v>34</v>
      </c>
      <c r="P81" s="16" t="s">
        <v>36</v>
      </c>
      <c r="Q81" s="13">
        <v>0</v>
      </c>
      <c r="R81" s="17">
        <v>0</v>
      </c>
      <c r="S81" s="17">
        <v>0</v>
      </c>
      <c r="T81" s="18" t="s">
        <v>249</v>
      </c>
      <c r="U81" s="18" t="s">
        <v>219</v>
      </c>
      <c r="V81" s="18" t="s">
        <v>39</v>
      </c>
      <c r="W81" s="19"/>
      <c r="X81" s="25" t="s">
        <v>327</v>
      </c>
      <c r="Y81" s="10" t="s">
        <v>221</v>
      </c>
    </row>
    <row r="82" spans="1:25" ht="15" customHeight="1" x14ac:dyDescent="0.35">
      <c r="A82" s="21">
        <v>1</v>
      </c>
      <c r="B82" s="22" t="s">
        <v>25</v>
      </c>
      <c r="C82" s="21">
        <v>15</v>
      </c>
      <c r="D82" s="24" t="s">
        <v>316</v>
      </c>
      <c r="E82" s="23" t="s">
        <v>317</v>
      </c>
      <c r="F82" s="24" t="s">
        <v>318</v>
      </c>
      <c r="G82" s="24" t="s">
        <v>329</v>
      </c>
      <c r="H82" s="11" t="s">
        <v>328</v>
      </c>
      <c r="I82" s="23" t="s">
        <v>260</v>
      </c>
      <c r="J82" s="13" t="s">
        <v>218</v>
      </c>
      <c r="K82" s="13" t="s">
        <v>32</v>
      </c>
      <c r="L82" s="15" t="s">
        <v>171</v>
      </c>
      <c r="M82" s="13">
        <v>1</v>
      </c>
      <c r="N82" s="16" t="s">
        <v>36</v>
      </c>
      <c r="O82" s="13" t="s">
        <v>34</v>
      </c>
      <c r="P82" s="16" t="s">
        <v>36</v>
      </c>
      <c r="Q82" s="13">
        <v>0</v>
      </c>
      <c r="R82" s="17">
        <v>0</v>
      </c>
      <c r="S82" s="17">
        <v>0</v>
      </c>
      <c r="T82" s="18" t="s">
        <v>249</v>
      </c>
      <c r="U82" s="18" t="s">
        <v>219</v>
      </c>
      <c r="V82" s="18" t="s">
        <v>39</v>
      </c>
      <c r="W82" s="19"/>
      <c r="X82" s="25" t="s">
        <v>330</v>
      </c>
      <c r="Y82" s="10" t="s">
        <v>221</v>
      </c>
    </row>
    <row r="83" spans="1:25" ht="15" customHeight="1" x14ac:dyDescent="0.35">
      <c r="A83" s="21">
        <v>1</v>
      </c>
      <c r="B83" s="22" t="s">
        <v>25</v>
      </c>
      <c r="C83" s="21">
        <v>15</v>
      </c>
      <c r="D83" s="24" t="s">
        <v>316</v>
      </c>
      <c r="E83" s="23" t="s">
        <v>317</v>
      </c>
      <c r="F83" s="24" t="s">
        <v>318</v>
      </c>
      <c r="G83" s="24" t="s">
        <v>332</v>
      </c>
      <c r="H83" s="11" t="s">
        <v>331</v>
      </c>
      <c r="I83" s="24"/>
      <c r="J83" s="13" t="s">
        <v>218</v>
      </c>
      <c r="K83" s="13" t="s">
        <v>32</v>
      </c>
      <c r="L83" s="15" t="s">
        <v>171</v>
      </c>
      <c r="M83" s="13">
        <v>1</v>
      </c>
      <c r="N83" s="16" t="s">
        <v>36</v>
      </c>
      <c r="O83" s="13" t="s">
        <v>34</v>
      </c>
      <c r="P83" s="16" t="s">
        <v>36</v>
      </c>
      <c r="Q83" s="13">
        <v>0</v>
      </c>
      <c r="R83" s="17">
        <v>0</v>
      </c>
      <c r="S83" s="17">
        <v>0</v>
      </c>
      <c r="T83" s="18" t="s">
        <v>249</v>
      </c>
      <c r="U83" s="18" t="s">
        <v>219</v>
      </c>
      <c r="V83" s="18" t="s">
        <v>103</v>
      </c>
      <c r="W83" s="19"/>
      <c r="X83" s="25" t="s">
        <v>333</v>
      </c>
      <c r="Y83" s="10" t="s">
        <v>221</v>
      </c>
    </row>
    <row r="84" spans="1:25" ht="15" customHeight="1" x14ac:dyDescent="0.35">
      <c r="A84" s="21">
        <v>1</v>
      </c>
      <c r="B84" s="22" t="s">
        <v>25</v>
      </c>
      <c r="C84" s="21">
        <v>15</v>
      </c>
      <c r="D84" s="24" t="s">
        <v>316</v>
      </c>
      <c r="E84" s="23" t="s">
        <v>317</v>
      </c>
      <c r="F84" s="24" t="s">
        <v>318</v>
      </c>
      <c r="G84" s="24" t="s">
        <v>335</v>
      </c>
      <c r="H84" s="11" t="s">
        <v>334</v>
      </c>
      <c r="I84" s="24"/>
      <c r="J84" s="13" t="s">
        <v>218</v>
      </c>
      <c r="K84" s="13" t="s">
        <v>32</v>
      </c>
      <c r="L84" s="15" t="s">
        <v>171</v>
      </c>
      <c r="M84" s="13">
        <v>1</v>
      </c>
      <c r="N84" s="16" t="s">
        <v>36</v>
      </c>
      <c r="O84" s="13" t="s">
        <v>34</v>
      </c>
      <c r="P84" s="16" t="s">
        <v>36</v>
      </c>
      <c r="Q84" s="13">
        <v>0</v>
      </c>
      <c r="R84" s="17">
        <v>0</v>
      </c>
      <c r="S84" s="17">
        <v>0</v>
      </c>
      <c r="T84" s="18" t="s">
        <v>249</v>
      </c>
      <c r="U84" s="18" t="s">
        <v>80</v>
      </c>
      <c r="V84" s="18" t="s">
        <v>39</v>
      </c>
      <c r="W84" s="19"/>
      <c r="X84" s="25" t="s">
        <v>335</v>
      </c>
      <c r="Y84" s="10" t="s">
        <v>221</v>
      </c>
    </row>
    <row r="85" spans="1:25" ht="15" customHeight="1" x14ac:dyDescent="0.35">
      <c r="A85" s="21">
        <v>1</v>
      </c>
      <c r="B85" s="22" t="s">
        <v>25</v>
      </c>
      <c r="C85" s="21">
        <v>15</v>
      </c>
      <c r="D85" s="24" t="s">
        <v>316</v>
      </c>
      <c r="E85" s="23" t="s">
        <v>336</v>
      </c>
      <c r="F85" s="24" t="s">
        <v>337</v>
      </c>
      <c r="G85" s="24" t="s">
        <v>339</v>
      </c>
      <c r="H85" s="11" t="s">
        <v>338</v>
      </c>
      <c r="I85" s="24"/>
      <c r="J85" s="13" t="s">
        <v>218</v>
      </c>
      <c r="K85" s="13" t="s">
        <v>115</v>
      </c>
      <c r="L85" s="15" t="s">
        <v>171</v>
      </c>
      <c r="M85" s="13">
        <v>1</v>
      </c>
      <c r="N85" s="16" t="s">
        <v>36</v>
      </c>
      <c r="O85" s="13" t="s">
        <v>34</v>
      </c>
      <c r="P85" s="16" t="s">
        <v>36</v>
      </c>
      <c r="Q85" s="13">
        <v>0</v>
      </c>
      <c r="R85" s="17">
        <v>0</v>
      </c>
      <c r="S85" s="17">
        <v>0</v>
      </c>
      <c r="T85" s="18" t="s">
        <v>249</v>
      </c>
      <c r="U85" s="18" t="s">
        <v>219</v>
      </c>
      <c r="V85" s="18" t="s">
        <v>103</v>
      </c>
      <c r="W85" s="19"/>
      <c r="X85" s="25" t="s">
        <v>340</v>
      </c>
      <c r="Y85" s="10" t="s">
        <v>221</v>
      </c>
    </row>
    <row r="86" spans="1:25" ht="15" customHeight="1" x14ac:dyDescent="0.35">
      <c r="A86" s="21">
        <v>1</v>
      </c>
      <c r="B86" s="22" t="s">
        <v>25</v>
      </c>
      <c r="C86" s="21">
        <v>15</v>
      </c>
      <c r="D86" s="24" t="s">
        <v>316</v>
      </c>
      <c r="E86" s="23" t="s">
        <v>336</v>
      </c>
      <c r="F86" s="24" t="s">
        <v>337</v>
      </c>
      <c r="G86" s="24" t="s">
        <v>342</v>
      </c>
      <c r="H86" s="11" t="s">
        <v>341</v>
      </c>
      <c r="I86" s="24"/>
      <c r="J86" s="13" t="s">
        <v>218</v>
      </c>
      <c r="K86" s="13" t="s">
        <v>115</v>
      </c>
      <c r="L86" s="15" t="s">
        <v>79</v>
      </c>
      <c r="M86" s="13">
        <v>1</v>
      </c>
      <c r="N86" s="16" t="s">
        <v>36</v>
      </c>
      <c r="O86" s="13" t="s">
        <v>36</v>
      </c>
      <c r="P86" s="16" t="s">
        <v>36</v>
      </c>
      <c r="Q86" s="13">
        <v>0</v>
      </c>
      <c r="R86" s="17">
        <v>0</v>
      </c>
      <c r="S86" s="17">
        <v>0</v>
      </c>
      <c r="T86" s="18" t="s">
        <v>249</v>
      </c>
      <c r="U86" s="18" t="s">
        <v>219</v>
      </c>
      <c r="V86" s="18" t="s">
        <v>103</v>
      </c>
      <c r="W86" s="19"/>
      <c r="X86" s="25" t="s">
        <v>342</v>
      </c>
      <c r="Y86" s="10" t="s">
        <v>221</v>
      </c>
    </row>
    <row r="87" spans="1:25" ht="15" customHeight="1" x14ac:dyDescent="0.35">
      <c r="A87" s="21">
        <v>1</v>
      </c>
      <c r="B87" s="22" t="s">
        <v>25</v>
      </c>
      <c r="C87" s="21">
        <v>15</v>
      </c>
      <c r="D87" s="24" t="s">
        <v>316</v>
      </c>
      <c r="E87" s="23" t="s">
        <v>336</v>
      </c>
      <c r="F87" s="24" t="s">
        <v>337</v>
      </c>
      <c r="G87" s="24" t="s">
        <v>344</v>
      </c>
      <c r="H87" s="11" t="s">
        <v>343</v>
      </c>
      <c r="I87" s="24"/>
      <c r="J87" s="13" t="s">
        <v>218</v>
      </c>
      <c r="K87" s="13" t="s">
        <v>115</v>
      </c>
      <c r="L87" s="15" t="s">
        <v>171</v>
      </c>
      <c r="M87" s="13">
        <v>3</v>
      </c>
      <c r="N87" s="16" t="s">
        <v>36</v>
      </c>
      <c r="O87" s="13" t="s">
        <v>34</v>
      </c>
      <c r="P87" s="16" t="s">
        <v>36</v>
      </c>
      <c r="Q87" s="13">
        <v>0</v>
      </c>
      <c r="R87" s="17">
        <v>0</v>
      </c>
      <c r="S87" s="17">
        <v>0</v>
      </c>
      <c r="T87" s="18" t="s">
        <v>249</v>
      </c>
      <c r="U87" s="18" t="s">
        <v>219</v>
      </c>
      <c r="V87" s="18" t="s">
        <v>103</v>
      </c>
      <c r="W87" s="19"/>
      <c r="X87" s="25" t="s">
        <v>345</v>
      </c>
      <c r="Y87" s="10" t="s">
        <v>221</v>
      </c>
    </row>
    <row r="88" spans="1:25" ht="15" customHeight="1" x14ac:dyDescent="0.35">
      <c r="A88" s="21">
        <v>1</v>
      </c>
      <c r="B88" s="22" t="s">
        <v>25</v>
      </c>
      <c r="C88" s="21">
        <v>15</v>
      </c>
      <c r="D88" s="24" t="s">
        <v>316</v>
      </c>
      <c r="E88" s="23" t="s">
        <v>336</v>
      </c>
      <c r="F88" s="24" t="s">
        <v>337</v>
      </c>
      <c r="G88" s="24" t="s">
        <v>347</v>
      </c>
      <c r="H88" s="11" t="s">
        <v>346</v>
      </c>
      <c r="I88" s="24"/>
      <c r="J88" s="13" t="s">
        <v>218</v>
      </c>
      <c r="K88" s="13" t="s">
        <v>115</v>
      </c>
      <c r="L88" s="15" t="s">
        <v>171</v>
      </c>
      <c r="M88" s="13">
        <v>1</v>
      </c>
      <c r="N88" s="16" t="s">
        <v>36</v>
      </c>
      <c r="O88" s="13" t="s">
        <v>34</v>
      </c>
      <c r="P88" s="16" t="s">
        <v>36</v>
      </c>
      <c r="Q88" s="13">
        <v>0</v>
      </c>
      <c r="R88" s="17">
        <v>0</v>
      </c>
      <c r="S88" s="17">
        <v>0</v>
      </c>
      <c r="T88" s="18" t="s">
        <v>249</v>
      </c>
      <c r="U88" s="18" t="s">
        <v>219</v>
      </c>
      <c r="V88" s="18" t="s">
        <v>103</v>
      </c>
      <c r="W88" s="19"/>
      <c r="X88" s="25" t="s">
        <v>348</v>
      </c>
      <c r="Y88" s="10" t="s">
        <v>221</v>
      </c>
    </row>
    <row r="89" spans="1:25" ht="15" customHeight="1" x14ac:dyDescent="0.35">
      <c r="A89" s="21">
        <v>1</v>
      </c>
      <c r="B89" s="22" t="s">
        <v>25</v>
      </c>
      <c r="C89" s="21">
        <v>15</v>
      </c>
      <c r="D89" s="24" t="s">
        <v>316</v>
      </c>
      <c r="E89" s="23" t="s">
        <v>336</v>
      </c>
      <c r="F89" s="24" t="s">
        <v>337</v>
      </c>
      <c r="G89" s="24" t="s">
        <v>350</v>
      </c>
      <c r="H89" s="11" t="s">
        <v>349</v>
      </c>
      <c r="I89" s="24"/>
      <c r="J89" s="13" t="s">
        <v>218</v>
      </c>
      <c r="K89" s="13" t="s">
        <v>115</v>
      </c>
      <c r="L89" s="15" t="s">
        <v>79</v>
      </c>
      <c r="M89" s="13">
        <v>1</v>
      </c>
      <c r="N89" s="16" t="s">
        <v>36</v>
      </c>
      <c r="O89" s="13" t="s">
        <v>36</v>
      </c>
      <c r="P89" s="16" t="s">
        <v>36</v>
      </c>
      <c r="Q89" s="13">
        <v>0</v>
      </c>
      <c r="R89" s="17">
        <v>0</v>
      </c>
      <c r="S89" s="17">
        <v>0</v>
      </c>
      <c r="T89" s="18" t="s">
        <v>249</v>
      </c>
      <c r="U89" s="18" t="s">
        <v>219</v>
      </c>
      <c r="V89" s="18" t="s">
        <v>103</v>
      </c>
      <c r="W89" s="19"/>
      <c r="X89" s="25" t="s">
        <v>351</v>
      </c>
      <c r="Y89" s="10" t="s">
        <v>221</v>
      </c>
    </row>
    <row r="90" spans="1:25" ht="15" customHeight="1" x14ac:dyDescent="0.35">
      <c r="A90" s="21">
        <v>1</v>
      </c>
      <c r="B90" s="22" t="s">
        <v>25</v>
      </c>
      <c r="C90" s="21">
        <v>15</v>
      </c>
      <c r="D90" s="24" t="s">
        <v>316</v>
      </c>
      <c r="E90" s="23" t="s">
        <v>336</v>
      </c>
      <c r="F90" s="24" t="s">
        <v>337</v>
      </c>
      <c r="G90" s="24" t="s">
        <v>353</v>
      </c>
      <c r="H90" s="11" t="s">
        <v>352</v>
      </c>
      <c r="I90" s="24"/>
      <c r="J90" s="13" t="s">
        <v>218</v>
      </c>
      <c r="K90" s="13" t="s">
        <v>115</v>
      </c>
      <c r="L90" s="15" t="s">
        <v>79</v>
      </c>
      <c r="M90" s="13">
        <v>1</v>
      </c>
      <c r="N90" s="16" t="s">
        <v>36</v>
      </c>
      <c r="O90" s="13" t="s">
        <v>36</v>
      </c>
      <c r="P90" s="16" t="s">
        <v>36</v>
      </c>
      <c r="Q90" s="13">
        <v>0</v>
      </c>
      <c r="R90" s="17">
        <v>0</v>
      </c>
      <c r="S90" s="17">
        <v>0</v>
      </c>
      <c r="T90" s="18" t="s">
        <v>249</v>
      </c>
      <c r="U90" s="18" t="s">
        <v>219</v>
      </c>
      <c r="V90" s="18" t="s">
        <v>103</v>
      </c>
      <c r="W90" s="19"/>
      <c r="X90" s="25" t="s">
        <v>354</v>
      </c>
      <c r="Y90" s="10" t="s">
        <v>221</v>
      </c>
    </row>
    <row r="91" spans="1:25" ht="15" customHeight="1" x14ac:dyDescent="0.35">
      <c r="A91" s="21">
        <v>1</v>
      </c>
      <c r="B91" s="22" t="s">
        <v>25</v>
      </c>
      <c r="C91" s="21">
        <v>15</v>
      </c>
      <c r="D91" s="24" t="s">
        <v>316</v>
      </c>
      <c r="E91" s="23" t="s">
        <v>336</v>
      </c>
      <c r="F91" s="24" t="s">
        <v>337</v>
      </c>
      <c r="G91" s="24" t="s">
        <v>356</v>
      </c>
      <c r="H91" s="11" t="s">
        <v>355</v>
      </c>
      <c r="I91" s="24"/>
      <c r="J91" s="13" t="s">
        <v>218</v>
      </c>
      <c r="K91" s="13" t="s">
        <v>115</v>
      </c>
      <c r="L91" s="15" t="s">
        <v>171</v>
      </c>
      <c r="M91" s="13">
        <v>1</v>
      </c>
      <c r="N91" s="16" t="s">
        <v>36</v>
      </c>
      <c r="O91" s="13" t="s">
        <v>34</v>
      </c>
      <c r="P91" s="16" t="s">
        <v>36</v>
      </c>
      <c r="Q91" s="13">
        <v>0</v>
      </c>
      <c r="R91" s="17">
        <v>0</v>
      </c>
      <c r="S91" s="17">
        <v>0</v>
      </c>
      <c r="T91" s="18" t="s">
        <v>249</v>
      </c>
      <c r="U91" s="18" t="s">
        <v>219</v>
      </c>
      <c r="V91" s="18" t="s">
        <v>103</v>
      </c>
      <c r="W91" s="19"/>
      <c r="X91" s="25" t="s">
        <v>357</v>
      </c>
      <c r="Y91" s="10" t="s">
        <v>221</v>
      </c>
    </row>
    <row r="92" spans="1:25" ht="15" customHeight="1" x14ac:dyDescent="0.35">
      <c r="A92" s="21">
        <v>1</v>
      </c>
      <c r="B92" s="22" t="s">
        <v>25</v>
      </c>
      <c r="C92" s="21">
        <v>15</v>
      </c>
      <c r="D92" s="24" t="s">
        <v>316</v>
      </c>
      <c r="E92" s="23" t="s">
        <v>336</v>
      </c>
      <c r="F92" s="24" t="s">
        <v>337</v>
      </c>
      <c r="G92" s="24" t="s">
        <v>359</v>
      </c>
      <c r="H92" s="11" t="s">
        <v>358</v>
      </c>
      <c r="I92" s="24"/>
      <c r="J92" s="13" t="s">
        <v>218</v>
      </c>
      <c r="K92" s="13" t="s">
        <v>115</v>
      </c>
      <c r="L92" s="15" t="s">
        <v>79</v>
      </c>
      <c r="M92" s="13">
        <v>1</v>
      </c>
      <c r="N92" s="16" t="s">
        <v>36</v>
      </c>
      <c r="O92" s="13" t="s">
        <v>36</v>
      </c>
      <c r="P92" s="16" t="s">
        <v>36</v>
      </c>
      <c r="Q92" s="13">
        <v>0</v>
      </c>
      <c r="R92" s="17">
        <v>0</v>
      </c>
      <c r="S92" s="17">
        <v>0</v>
      </c>
      <c r="T92" s="18" t="s">
        <v>249</v>
      </c>
      <c r="U92" s="18" t="s">
        <v>219</v>
      </c>
      <c r="V92" s="18" t="s">
        <v>103</v>
      </c>
      <c r="W92" s="19"/>
      <c r="X92" s="25" t="s">
        <v>360</v>
      </c>
      <c r="Y92" s="10" t="s">
        <v>221</v>
      </c>
    </row>
    <row r="93" spans="1:25" ht="15" customHeight="1" x14ac:dyDescent="0.35">
      <c r="A93" s="21">
        <v>1</v>
      </c>
      <c r="B93" s="22" t="s">
        <v>25</v>
      </c>
      <c r="C93" s="21">
        <v>15</v>
      </c>
      <c r="D93" s="24" t="s">
        <v>316</v>
      </c>
      <c r="E93" s="23" t="s">
        <v>336</v>
      </c>
      <c r="F93" s="24" t="s">
        <v>337</v>
      </c>
      <c r="G93" s="24" t="s">
        <v>362</v>
      </c>
      <c r="H93" s="11" t="s">
        <v>361</v>
      </c>
      <c r="I93" s="24"/>
      <c r="J93" s="13" t="s">
        <v>218</v>
      </c>
      <c r="K93" s="13" t="s">
        <v>115</v>
      </c>
      <c r="L93" s="15" t="s">
        <v>171</v>
      </c>
      <c r="M93" s="13">
        <v>1</v>
      </c>
      <c r="N93" s="16" t="s">
        <v>36</v>
      </c>
      <c r="O93" s="13" t="s">
        <v>34</v>
      </c>
      <c r="P93" s="16" t="s">
        <v>36</v>
      </c>
      <c r="Q93" s="13">
        <v>0</v>
      </c>
      <c r="R93" s="17">
        <v>0</v>
      </c>
      <c r="S93" s="17">
        <v>0</v>
      </c>
      <c r="T93" s="18" t="s">
        <v>249</v>
      </c>
      <c r="U93" s="18" t="s">
        <v>219</v>
      </c>
      <c r="V93" s="18" t="s">
        <v>103</v>
      </c>
      <c r="W93" s="19"/>
      <c r="X93" s="25" t="s">
        <v>363</v>
      </c>
      <c r="Y93" s="10" t="s">
        <v>221</v>
      </c>
    </row>
    <row r="94" spans="1:25" ht="15" customHeight="1" x14ac:dyDescent="0.35">
      <c r="A94" s="21">
        <v>1</v>
      </c>
      <c r="B94" s="22" t="s">
        <v>25</v>
      </c>
      <c r="C94" s="21">
        <v>15</v>
      </c>
      <c r="D94" s="24" t="s">
        <v>316</v>
      </c>
      <c r="E94" s="23" t="s">
        <v>336</v>
      </c>
      <c r="F94" s="24" t="s">
        <v>337</v>
      </c>
      <c r="G94" s="24" t="s">
        <v>365</v>
      </c>
      <c r="H94" s="11" t="s">
        <v>364</v>
      </c>
      <c r="I94" s="24"/>
      <c r="J94" s="13" t="s">
        <v>218</v>
      </c>
      <c r="K94" s="13" t="s">
        <v>115</v>
      </c>
      <c r="L94" s="15" t="s">
        <v>79</v>
      </c>
      <c r="M94" s="13">
        <v>1</v>
      </c>
      <c r="N94" s="16" t="s">
        <v>36</v>
      </c>
      <c r="O94" s="13" t="s">
        <v>36</v>
      </c>
      <c r="P94" s="16" t="s">
        <v>36</v>
      </c>
      <c r="Q94" s="13">
        <v>0</v>
      </c>
      <c r="R94" s="17">
        <v>0</v>
      </c>
      <c r="S94" s="17">
        <v>0</v>
      </c>
      <c r="T94" s="18" t="s">
        <v>249</v>
      </c>
      <c r="U94" s="18" t="s">
        <v>219</v>
      </c>
      <c r="V94" s="18" t="s">
        <v>103</v>
      </c>
      <c r="W94" s="19"/>
      <c r="X94" s="25" t="s">
        <v>366</v>
      </c>
      <c r="Y94" s="10" t="s">
        <v>221</v>
      </c>
    </row>
    <row r="95" spans="1:25" ht="15" customHeight="1" x14ac:dyDescent="0.35">
      <c r="A95" s="21">
        <v>1</v>
      </c>
      <c r="B95" s="22" t="s">
        <v>25</v>
      </c>
      <c r="C95" s="21">
        <v>15</v>
      </c>
      <c r="D95" s="24" t="s">
        <v>316</v>
      </c>
      <c r="E95" s="23" t="s">
        <v>336</v>
      </c>
      <c r="F95" s="24" t="s">
        <v>337</v>
      </c>
      <c r="G95" s="24" t="s">
        <v>368</v>
      </c>
      <c r="H95" s="11" t="s">
        <v>367</v>
      </c>
      <c r="I95" s="24"/>
      <c r="J95" s="13" t="s">
        <v>218</v>
      </c>
      <c r="K95" s="13" t="s">
        <v>115</v>
      </c>
      <c r="L95" s="15" t="s">
        <v>171</v>
      </c>
      <c r="M95" s="13">
        <v>1</v>
      </c>
      <c r="N95" s="16" t="s">
        <v>36</v>
      </c>
      <c r="O95" s="13" t="s">
        <v>34</v>
      </c>
      <c r="P95" s="16" t="s">
        <v>36</v>
      </c>
      <c r="Q95" s="13">
        <v>0</v>
      </c>
      <c r="R95" s="17">
        <v>0</v>
      </c>
      <c r="S95" s="17">
        <v>0</v>
      </c>
      <c r="T95" s="18" t="s">
        <v>249</v>
      </c>
      <c r="U95" s="18" t="s">
        <v>219</v>
      </c>
      <c r="V95" s="18" t="s">
        <v>227</v>
      </c>
      <c r="W95" s="19"/>
      <c r="X95" s="25" t="s">
        <v>369</v>
      </c>
      <c r="Y95" s="10" t="s">
        <v>221</v>
      </c>
    </row>
    <row r="96" spans="1:25" ht="15" customHeight="1" x14ac:dyDescent="0.35">
      <c r="A96" s="21">
        <v>1</v>
      </c>
      <c r="B96" s="22" t="s">
        <v>25</v>
      </c>
      <c r="C96" s="21">
        <v>15</v>
      </c>
      <c r="D96" s="24" t="s">
        <v>316</v>
      </c>
      <c r="E96" s="23" t="s">
        <v>336</v>
      </c>
      <c r="F96" s="24" t="s">
        <v>337</v>
      </c>
      <c r="G96" s="24" t="s">
        <v>371</v>
      </c>
      <c r="H96" s="11" t="s">
        <v>370</v>
      </c>
      <c r="I96" s="24"/>
      <c r="J96" s="13" t="s">
        <v>218</v>
      </c>
      <c r="K96" s="11" t="s">
        <v>32</v>
      </c>
      <c r="L96" s="15" t="s">
        <v>79</v>
      </c>
      <c r="M96" s="13">
        <v>1</v>
      </c>
      <c r="N96" s="16" t="s">
        <v>36</v>
      </c>
      <c r="O96" s="13" t="s">
        <v>36</v>
      </c>
      <c r="P96" s="16" t="s">
        <v>36</v>
      </c>
      <c r="Q96" s="13">
        <v>0</v>
      </c>
      <c r="R96" s="17">
        <v>0</v>
      </c>
      <c r="S96" s="17">
        <v>0</v>
      </c>
      <c r="T96" s="18" t="s">
        <v>249</v>
      </c>
      <c r="U96" s="18" t="s">
        <v>219</v>
      </c>
      <c r="V96" s="18" t="s">
        <v>103</v>
      </c>
      <c r="W96" s="19"/>
      <c r="X96" s="25" t="s">
        <v>371</v>
      </c>
      <c r="Y96" s="10" t="s">
        <v>221</v>
      </c>
    </row>
    <row r="97" spans="1:25" ht="15" customHeight="1" x14ac:dyDescent="0.35">
      <c r="A97" s="21">
        <v>1</v>
      </c>
      <c r="B97" s="22" t="s">
        <v>25</v>
      </c>
      <c r="C97" s="21">
        <v>15</v>
      </c>
      <c r="D97" s="24" t="s">
        <v>316</v>
      </c>
      <c r="E97" s="23" t="s">
        <v>336</v>
      </c>
      <c r="F97" s="24" t="s">
        <v>337</v>
      </c>
      <c r="G97" s="24" t="s">
        <v>373</v>
      </c>
      <c r="H97" s="11" t="s">
        <v>372</v>
      </c>
      <c r="I97" s="24"/>
      <c r="J97" s="13" t="s">
        <v>218</v>
      </c>
      <c r="K97" s="13" t="s">
        <v>115</v>
      </c>
      <c r="L97" s="15" t="s">
        <v>171</v>
      </c>
      <c r="M97" s="13">
        <v>1</v>
      </c>
      <c r="N97" s="16" t="s">
        <v>36</v>
      </c>
      <c r="O97" s="13" t="s">
        <v>34</v>
      </c>
      <c r="P97" s="16" t="s">
        <v>36</v>
      </c>
      <c r="Q97" s="13">
        <v>0</v>
      </c>
      <c r="R97" s="17">
        <v>0</v>
      </c>
      <c r="S97" s="17">
        <v>0</v>
      </c>
      <c r="T97" s="18" t="s">
        <v>249</v>
      </c>
      <c r="U97" s="18" t="s">
        <v>219</v>
      </c>
      <c r="V97" s="18" t="s">
        <v>39</v>
      </c>
      <c r="W97" s="19"/>
      <c r="X97" s="25" t="s">
        <v>374</v>
      </c>
      <c r="Y97" s="10" t="s">
        <v>221</v>
      </c>
    </row>
    <row r="98" spans="1:25" ht="15" customHeight="1" x14ac:dyDescent="0.35">
      <c r="A98" s="21">
        <v>1</v>
      </c>
      <c r="B98" s="22" t="s">
        <v>25</v>
      </c>
      <c r="C98" s="21">
        <v>15</v>
      </c>
      <c r="D98" s="24" t="s">
        <v>316</v>
      </c>
      <c r="E98" s="23" t="s">
        <v>336</v>
      </c>
      <c r="F98" s="24" t="s">
        <v>337</v>
      </c>
      <c r="G98" s="24" t="s">
        <v>376</v>
      </c>
      <c r="H98" s="11" t="s">
        <v>375</v>
      </c>
      <c r="I98" s="24"/>
      <c r="J98" s="13" t="s">
        <v>218</v>
      </c>
      <c r="K98" s="13" t="s">
        <v>115</v>
      </c>
      <c r="L98" s="15" t="s">
        <v>171</v>
      </c>
      <c r="M98" s="13">
        <v>1</v>
      </c>
      <c r="N98" s="16" t="s">
        <v>36</v>
      </c>
      <c r="O98" s="13" t="s">
        <v>34</v>
      </c>
      <c r="P98" s="16" t="s">
        <v>36</v>
      </c>
      <c r="Q98" s="13">
        <v>0</v>
      </c>
      <c r="R98" s="17">
        <v>0</v>
      </c>
      <c r="S98" s="17">
        <v>0</v>
      </c>
      <c r="T98" s="18" t="s">
        <v>249</v>
      </c>
      <c r="U98" s="18" t="s">
        <v>219</v>
      </c>
      <c r="V98" s="18" t="s">
        <v>103</v>
      </c>
      <c r="W98" s="19"/>
      <c r="X98" s="25" t="s">
        <v>377</v>
      </c>
      <c r="Y98" s="10" t="s">
        <v>221</v>
      </c>
    </row>
    <row r="99" spans="1:25" ht="15" customHeight="1" x14ac:dyDescent="0.35">
      <c r="A99" s="21">
        <v>1</v>
      </c>
      <c r="B99" s="22" t="s">
        <v>25</v>
      </c>
      <c r="C99" s="21">
        <v>15</v>
      </c>
      <c r="D99" s="24" t="s">
        <v>316</v>
      </c>
      <c r="E99" s="21" t="s">
        <v>336</v>
      </c>
      <c r="F99" s="22" t="s">
        <v>337</v>
      </c>
      <c r="G99" s="22" t="s">
        <v>379</v>
      </c>
      <c r="H99" s="11" t="s">
        <v>378</v>
      </c>
      <c r="I99" s="22"/>
      <c r="J99" s="13" t="s">
        <v>218</v>
      </c>
      <c r="K99" s="13" t="s">
        <v>115</v>
      </c>
      <c r="L99" s="15" t="s">
        <v>171</v>
      </c>
      <c r="M99" s="13">
        <v>3</v>
      </c>
      <c r="N99" s="16" t="s">
        <v>36</v>
      </c>
      <c r="O99" s="13" t="s">
        <v>34</v>
      </c>
      <c r="P99" s="16" t="s">
        <v>36</v>
      </c>
      <c r="Q99" s="13">
        <v>0</v>
      </c>
      <c r="R99" s="17">
        <v>0</v>
      </c>
      <c r="S99" s="17">
        <v>0</v>
      </c>
      <c r="T99" s="18" t="s">
        <v>249</v>
      </c>
      <c r="U99" s="18" t="s">
        <v>219</v>
      </c>
      <c r="V99" s="18" t="s">
        <v>103</v>
      </c>
      <c r="W99" s="19"/>
      <c r="X99" s="25" t="s">
        <v>380</v>
      </c>
      <c r="Y99" s="10" t="s">
        <v>221</v>
      </c>
    </row>
    <row r="100" spans="1:25" ht="15" customHeight="1" x14ac:dyDescent="0.35">
      <c r="A100" s="21">
        <v>1</v>
      </c>
      <c r="B100" s="22" t="s">
        <v>25</v>
      </c>
      <c r="C100" s="21">
        <v>15</v>
      </c>
      <c r="D100" s="24" t="s">
        <v>316</v>
      </c>
      <c r="E100" s="21" t="s">
        <v>336</v>
      </c>
      <c r="F100" s="22" t="s">
        <v>337</v>
      </c>
      <c r="G100" s="24" t="s">
        <v>382</v>
      </c>
      <c r="H100" s="11" t="s">
        <v>381</v>
      </c>
      <c r="I100" s="23" t="s">
        <v>260</v>
      </c>
      <c r="J100" s="13" t="s">
        <v>218</v>
      </c>
      <c r="K100" s="13" t="s">
        <v>32</v>
      </c>
      <c r="L100" s="15" t="s">
        <v>171</v>
      </c>
      <c r="M100" s="13">
        <v>1</v>
      </c>
      <c r="N100" s="16" t="s">
        <v>36</v>
      </c>
      <c r="O100" s="13" t="s">
        <v>34</v>
      </c>
      <c r="P100" s="16" t="s">
        <v>36</v>
      </c>
      <c r="Q100" s="13">
        <v>0</v>
      </c>
      <c r="R100" s="17">
        <v>0</v>
      </c>
      <c r="S100" s="17">
        <v>0</v>
      </c>
      <c r="T100" s="18" t="s">
        <v>249</v>
      </c>
      <c r="U100" s="18" t="s">
        <v>219</v>
      </c>
      <c r="V100" s="18" t="s">
        <v>103</v>
      </c>
      <c r="W100" s="19"/>
      <c r="X100" s="25" t="s">
        <v>383</v>
      </c>
      <c r="Y100" s="10" t="s">
        <v>221</v>
      </c>
    </row>
    <row r="101" spans="1:25" ht="15" customHeight="1" x14ac:dyDescent="0.35">
      <c r="A101" s="21">
        <v>1</v>
      </c>
      <c r="B101" s="22" t="s">
        <v>25</v>
      </c>
      <c r="C101" s="21">
        <v>15</v>
      </c>
      <c r="D101" s="24" t="s">
        <v>316</v>
      </c>
      <c r="E101" s="23" t="s">
        <v>384</v>
      </c>
      <c r="F101" s="24" t="s">
        <v>385</v>
      </c>
      <c r="G101" s="24" t="s">
        <v>387</v>
      </c>
      <c r="H101" s="11" t="s">
        <v>386</v>
      </c>
      <c r="I101" s="23" t="s">
        <v>260</v>
      </c>
      <c r="J101" s="13" t="s">
        <v>218</v>
      </c>
      <c r="K101" s="13" t="s">
        <v>32</v>
      </c>
      <c r="L101" s="15" t="s">
        <v>171</v>
      </c>
      <c r="M101" s="13">
        <v>1</v>
      </c>
      <c r="N101" s="16" t="s">
        <v>36</v>
      </c>
      <c r="O101" s="13" t="s">
        <v>34</v>
      </c>
      <c r="P101" s="16" t="s">
        <v>36</v>
      </c>
      <c r="Q101" s="13">
        <v>0</v>
      </c>
      <c r="R101" s="17">
        <v>0</v>
      </c>
      <c r="S101" s="17">
        <v>0</v>
      </c>
      <c r="T101" s="18" t="s">
        <v>249</v>
      </c>
      <c r="U101" s="18" t="s">
        <v>219</v>
      </c>
      <c r="V101" s="18" t="s">
        <v>103</v>
      </c>
      <c r="W101" s="19"/>
      <c r="X101" s="25" t="s">
        <v>388</v>
      </c>
      <c r="Y101" s="10" t="s">
        <v>221</v>
      </c>
    </row>
    <row r="102" spans="1:25" ht="15" customHeight="1" x14ac:dyDescent="0.35">
      <c r="A102" s="21">
        <v>1</v>
      </c>
      <c r="B102" s="22" t="s">
        <v>25</v>
      </c>
      <c r="C102" s="21">
        <v>15</v>
      </c>
      <c r="D102" s="24" t="s">
        <v>316</v>
      </c>
      <c r="E102" s="23" t="s">
        <v>384</v>
      </c>
      <c r="F102" s="24" t="s">
        <v>385</v>
      </c>
      <c r="G102" s="24" t="s">
        <v>390</v>
      </c>
      <c r="H102" s="11" t="s">
        <v>389</v>
      </c>
      <c r="I102" s="24"/>
      <c r="J102" s="13" t="s">
        <v>218</v>
      </c>
      <c r="K102" s="13" t="s">
        <v>32</v>
      </c>
      <c r="L102" s="15" t="s">
        <v>79</v>
      </c>
      <c r="M102" s="13">
        <v>1</v>
      </c>
      <c r="N102" s="16" t="s">
        <v>36</v>
      </c>
      <c r="O102" s="13" t="s">
        <v>36</v>
      </c>
      <c r="P102" s="16" t="s">
        <v>36</v>
      </c>
      <c r="Q102" s="13">
        <v>0</v>
      </c>
      <c r="R102" s="17">
        <v>0</v>
      </c>
      <c r="S102" s="17">
        <v>0</v>
      </c>
      <c r="T102" s="18" t="s">
        <v>249</v>
      </c>
      <c r="U102" s="18" t="s">
        <v>219</v>
      </c>
      <c r="V102" s="18" t="s">
        <v>103</v>
      </c>
      <c r="W102" s="19"/>
      <c r="X102" s="25" t="s">
        <v>391</v>
      </c>
      <c r="Y102" s="10" t="s">
        <v>221</v>
      </c>
    </row>
    <row r="103" spans="1:25" ht="15" customHeight="1" x14ac:dyDescent="0.35">
      <c r="A103" s="21">
        <v>1</v>
      </c>
      <c r="B103" s="22" t="s">
        <v>25</v>
      </c>
      <c r="C103" s="21">
        <v>15</v>
      </c>
      <c r="D103" s="24" t="s">
        <v>316</v>
      </c>
      <c r="E103" s="23" t="s">
        <v>384</v>
      </c>
      <c r="F103" s="24" t="s">
        <v>385</v>
      </c>
      <c r="G103" s="24" t="s">
        <v>393</v>
      </c>
      <c r="H103" s="11" t="s">
        <v>392</v>
      </c>
      <c r="I103" s="24"/>
      <c r="J103" s="13" t="s">
        <v>218</v>
      </c>
      <c r="K103" s="13" t="s">
        <v>32</v>
      </c>
      <c r="L103" s="15" t="s">
        <v>171</v>
      </c>
      <c r="M103" s="13">
        <v>1</v>
      </c>
      <c r="N103" s="16" t="s">
        <v>36</v>
      </c>
      <c r="O103" s="13" t="s">
        <v>34</v>
      </c>
      <c r="P103" s="16" t="s">
        <v>36</v>
      </c>
      <c r="Q103" s="13">
        <v>0</v>
      </c>
      <c r="R103" s="17">
        <v>0</v>
      </c>
      <c r="S103" s="17">
        <v>0</v>
      </c>
      <c r="T103" s="18" t="s">
        <v>249</v>
      </c>
      <c r="U103" s="18" t="s">
        <v>219</v>
      </c>
      <c r="V103" s="18" t="s">
        <v>103</v>
      </c>
      <c r="W103" s="19"/>
      <c r="X103" s="25" t="s">
        <v>394</v>
      </c>
      <c r="Y103" s="10" t="s">
        <v>221</v>
      </c>
    </row>
    <row r="104" spans="1:25" ht="15" customHeight="1" x14ac:dyDescent="0.35">
      <c r="A104" s="21">
        <v>1</v>
      </c>
      <c r="B104" s="22" t="s">
        <v>25</v>
      </c>
      <c r="C104" s="21">
        <v>15</v>
      </c>
      <c r="D104" s="24" t="s">
        <v>316</v>
      </c>
      <c r="E104" s="23" t="s">
        <v>384</v>
      </c>
      <c r="F104" s="24" t="s">
        <v>385</v>
      </c>
      <c r="G104" s="24" t="s">
        <v>396</v>
      </c>
      <c r="H104" s="11" t="s">
        <v>395</v>
      </c>
      <c r="I104" s="24"/>
      <c r="J104" s="13" t="s">
        <v>218</v>
      </c>
      <c r="K104" s="13" t="s">
        <v>115</v>
      </c>
      <c r="L104" s="15" t="s">
        <v>79</v>
      </c>
      <c r="M104" s="13">
        <v>1</v>
      </c>
      <c r="N104" s="16" t="s">
        <v>36</v>
      </c>
      <c r="O104" s="13" t="s">
        <v>36</v>
      </c>
      <c r="P104" s="16" t="s">
        <v>36</v>
      </c>
      <c r="Q104" s="13">
        <v>0</v>
      </c>
      <c r="R104" s="17">
        <v>0</v>
      </c>
      <c r="S104" s="17">
        <v>0</v>
      </c>
      <c r="T104" s="18" t="s">
        <v>249</v>
      </c>
      <c r="U104" s="18" t="s">
        <v>80</v>
      </c>
      <c r="V104" s="18" t="s">
        <v>103</v>
      </c>
      <c r="W104" s="19"/>
      <c r="X104" s="25" t="s">
        <v>397</v>
      </c>
      <c r="Y104" s="10" t="s">
        <v>221</v>
      </c>
    </row>
    <row r="105" spans="1:25" ht="15" customHeight="1" x14ac:dyDescent="0.35">
      <c r="A105" s="21">
        <v>1</v>
      </c>
      <c r="B105" s="22" t="s">
        <v>25</v>
      </c>
      <c r="C105" s="21">
        <v>15</v>
      </c>
      <c r="D105" s="24" t="s">
        <v>316</v>
      </c>
      <c r="E105" s="23" t="s">
        <v>398</v>
      </c>
      <c r="F105" s="24" t="s">
        <v>399</v>
      </c>
      <c r="G105" s="24" t="s">
        <v>401</v>
      </c>
      <c r="H105" s="11" t="s">
        <v>400</v>
      </c>
      <c r="I105" s="24"/>
      <c r="J105" s="13" t="s">
        <v>218</v>
      </c>
      <c r="K105" s="13" t="s">
        <v>115</v>
      </c>
      <c r="L105" s="15" t="s">
        <v>171</v>
      </c>
      <c r="M105" s="13">
        <v>1</v>
      </c>
      <c r="N105" s="16" t="s">
        <v>36</v>
      </c>
      <c r="O105" s="13" t="s">
        <v>34</v>
      </c>
      <c r="P105" s="16" t="s">
        <v>36</v>
      </c>
      <c r="Q105" s="13">
        <v>0</v>
      </c>
      <c r="R105" s="17">
        <v>0</v>
      </c>
      <c r="S105" s="17">
        <v>0</v>
      </c>
      <c r="T105" s="18" t="s">
        <v>249</v>
      </c>
      <c r="U105" s="18" t="s">
        <v>219</v>
      </c>
      <c r="V105" s="18" t="s">
        <v>103</v>
      </c>
      <c r="W105" s="19"/>
      <c r="X105" s="25" t="s">
        <v>402</v>
      </c>
      <c r="Y105" s="10" t="s">
        <v>221</v>
      </c>
    </row>
    <row r="106" spans="1:25" ht="15" customHeight="1" x14ac:dyDescent="0.35">
      <c r="A106" s="21">
        <v>1</v>
      </c>
      <c r="B106" s="22" t="s">
        <v>25</v>
      </c>
      <c r="C106" s="21">
        <v>15</v>
      </c>
      <c r="D106" s="24" t="s">
        <v>316</v>
      </c>
      <c r="E106" s="23" t="s">
        <v>398</v>
      </c>
      <c r="F106" s="24" t="s">
        <v>399</v>
      </c>
      <c r="G106" s="24" t="s">
        <v>404</v>
      </c>
      <c r="H106" s="11" t="s">
        <v>403</v>
      </c>
      <c r="I106" s="24"/>
      <c r="J106" s="13" t="s">
        <v>218</v>
      </c>
      <c r="K106" s="13" t="s">
        <v>115</v>
      </c>
      <c r="L106" s="15" t="s">
        <v>171</v>
      </c>
      <c r="M106" s="13">
        <v>1</v>
      </c>
      <c r="N106" s="16" t="s">
        <v>36</v>
      </c>
      <c r="O106" s="13" t="s">
        <v>34</v>
      </c>
      <c r="P106" s="16" t="s">
        <v>36</v>
      </c>
      <c r="Q106" s="13">
        <v>0</v>
      </c>
      <c r="R106" s="17">
        <v>0</v>
      </c>
      <c r="S106" s="17">
        <v>0</v>
      </c>
      <c r="T106" s="18" t="s">
        <v>249</v>
      </c>
      <c r="U106" s="18" t="s">
        <v>219</v>
      </c>
      <c r="V106" s="18" t="s">
        <v>103</v>
      </c>
      <c r="W106" s="19"/>
      <c r="X106" s="25" t="s">
        <v>405</v>
      </c>
      <c r="Y106" s="10" t="s">
        <v>221</v>
      </c>
    </row>
    <row r="107" spans="1:25" ht="15" customHeight="1" x14ac:dyDescent="0.35">
      <c r="A107" s="21">
        <v>1</v>
      </c>
      <c r="B107" s="22" t="s">
        <v>25</v>
      </c>
      <c r="C107" s="21">
        <v>15</v>
      </c>
      <c r="D107" s="24" t="s">
        <v>316</v>
      </c>
      <c r="E107" s="23" t="s">
        <v>398</v>
      </c>
      <c r="F107" s="24" t="s">
        <v>399</v>
      </c>
      <c r="G107" s="24" t="s">
        <v>407</v>
      </c>
      <c r="H107" s="11" t="s">
        <v>406</v>
      </c>
      <c r="I107" s="24"/>
      <c r="J107" s="13" t="s">
        <v>218</v>
      </c>
      <c r="K107" s="11" t="s">
        <v>32</v>
      </c>
      <c r="L107" s="15" t="s">
        <v>79</v>
      </c>
      <c r="M107" s="13">
        <v>1</v>
      </c>
      <c r="N107" s="16" t="s">
        <v>34</v>
      </c>
      <c r="O107" s="13" t="s">
        <v>36</v>
      </c>
      <c r="P107" s="16" t="s">
        <v>36</v>
      </c>
      <c r="Q107" s="13">
        <v>0</v>
      </c>
      <c r="R107" s="17">
        <v>0</v>
      </c>
      <c r="S107" s="17">
        <v>0</v>
      </c>
      <c r="T107" s="18" t="s">
        <v>249</v>
      </c>
      <c r="U107" s="18" t="s">
        <v>219</v>
      </c>
      <c r="V107" s="18" t="s">
        <v>103</v>
      </c>
      <c r="W107" s="19"/>
      <c r="X107" s="25" t="s">
        <v>408</v>
      </c>
      <c r="Y107" s="10" t="s">
        <v>221</v>
      </c>
    </row>
    <row r="108" spans="1:25" ht="15" customHeight="1" x14ac:dyDescent="0.35">
      <c r="A108" s="21">
        <v>1</v>
      </c>
      <c r="B108" s="22" t="s">
        <v>25</v>
      </c>
      <c r="C108" s="21">
        <v>15</v>
      </c>
      <c r="D108" s="24" t="s">
        <v>316</v>
      </c>
      <c r="E108" s="23" t="s">
        <v>398</v>
      </c>
      <c r="F108" s="24" t="s">
        <v>399</v>
      </c>
      <c r="G108" s="24" t="s">
        <v>410</v>
      </c>
      <c r="H108" s="11" t="s">
        <v>409</v>
      </c>
      <c r="I108" s="24"/>
      <c r="J108" s="13" t="s">
        <v>218</v>
      </c>
      <c r="K108" s="13" t="s">
        <v>115</v>
      </c>
      <c r="L108" s="15" t="s">
        <v>79</v>
      </c>
      <c r="M108" s="13">
        <v>1</v>
      </c>
      <c r="N108" s="16" t="s">
        <v>36</v>
      </c>
      <c r="O108" s="13" t="s">
        <v>36</v>
      </c>
      <c r="P108" s="16" t="s">
        <v>36</v>
      </c>
      <c r="Q108" s="13">
        <v>0</v>
      </c>
      <c r="R108" s="17">
        <v>0</v>
      </c>
      <c r="S108" s="17">
        <v>0</v>
      </c>
      <c r="T108" s="18" t="s">
        <v>249</v>
      </c>
      <c r="U108" s="18" t="s">
        <v>219</v>
      </c>
      <c r="V108" s="18" t="s">
        <v>103</v>
      </c>
      <c r="W108" s="19"/>
      <c r="X108" s="20" t="s">
        <v>411</v>
      </c>
      <c r="Y108" s="10" t="s">
        <v>221</v>
      </c>
    </row>
    <row r="109" spans="1:25" ht="15" customHeight="1" x14ac:dyDescent="0.35">
      <c r="A109" s="21">
        <v>1</v>
      </c>
      <c r="B109" s="22" t="s">
        <v>25</v>
      </c>
      <c r="C109" s="21">
        <v>15</v>
      </c>
      <c r="D109" s="24" t="s">
        <v>316</v>
      </c>
      <c r="E109" s="23" t="s">
        <v>398</v>
      </c>
      <c r="F109" s="24" t="s">
        <v>399</v>
      </c>
      <c r="G109" s="24" t="s">
        <v>413</v>
      </c>
      <c r="H109" s="11" t="s">
        <v>412</v>
      </c>
      <c r="I109" s="24"/>
      <c r="J109" s="13" t="s">
        <v>218</v>
      </c>
      <c r="K109" s="13" t="s">
        <v>115</v>
      </c>
      <c r="L109" s="15" t="s">
        <v>79</v>
      </c>
      <c r="M109" s="13">
        <v>1</v>
      </c>
      <c r="N109" s="16" t="s">
        <v>36</v>
      </c>
      <c r="O109" s="13" t="s">
        <v>36</v>
      </c>
      <c r="P109" s="16" t="s">
        <v>36</v>
      </c>
      <c r="Q109" s="13">
        <v>0</v>
      </c>
      <c r="R109" s="17">
        <v>0</v>
      </c>
      <c r="S109" s="17">
        <v>0</v>
      </c>
      <c r="T109" s="18" t="s">
        <v>249</v>
      </c>
      <c r="U109" s="18" t="s">
        <v>219</v>
      </c>
      <c r="V109" s="18" t="s">
        <v>103</v>
      </c>
      <c r="W109" s="19"/>
      <c r="X109" s="20" t="s">
        <v>414</v>
      </c>
      <c r="Y109" s="10" t="s">
        <v>221</v>
      </c>
    </row>
    <row r="110" spans="1:25" ht="15" customHeight="1" x14ac:dyDescent="0.35">
      <c r="A110" s="21">
        <v>1</v>
      </c>
      <c r="B110" s="22" t="s">
        <v>25</v>
      </c>
      <c r="C110" s="21">
        <v>15</v>
      </c>
      <c r="D110" s="24" t="s">
        <v>316</v>
      </c>
      <c r="E110" s="23" t="s">
        <v>398</v>
      </c>
      <c r="F110" s="24" t="s">
        <v>399</v>
      </c>
      <c r="G110" s="24" t="s">
        <v>416</v>
      </c>
      <c r="H110" s="11" t="s">
        <v>415</v>
      </c>
      <c r="I110" s="24"/>
      <c r="J110" s="13" t="s">
        <v>218</v>
      </c>
      <c r="K110" s="13" t="s">
        <v>115</v>
      </c>
      <c r="L110" s="15" t="s">
        <v>79</v>
      </c>
      <c r="M110" s="13">
        <v>1</v>
      </c>
      <c r="N110" s="16" t="s">
        <v>36</v>
      </c>
      <c r="O110" s="13" t="s">
        <v>36</v>
      </c>
      <c r="P110" s="16" t="s">
        <v>36</v>
      </c>
      <c r="Q110" s="13">
        <v>0</v>
      </c>
      <c r="R110" s="17">
        <v>0</v>
      </c>
      <c r="S110" s="17">
        <v>0</v>
      </c>
      <c r="T110" s="18" t="s">
        <v>249</v>
      </c>
      <c r="U110" s="18" t="s">
        <v>219</v>
      </c>
      <c r="V110" s="18" t="s">
        <v>103</v>
      </c>
      <c r="W110" s="19"/>
      <c r="X110" s="25" t="s">
        <v>417</v>
      </c>
      <c r="Y110" s="10" t="s">
        <v>221</v>
      </c>
    </row>
    <row r="111" spans="1:25" ht="15" customHeight="1" x14ac:dyDescent="0.35">
      <c r="A111" s="21">
        <v>1</v>
      </c>
      <c r="B111" s="22" t="s">
        <v>25</v>
      </c>
      <c r="C111" s="21">
        <v>15</v>
      </c>
      <c r="D111" s="24" t="s">
        <v>316</v>
      </c>
      <c r="E111" s="23" t="s">
        <v>398</v>
      </c>
      <c r="F111" s="24" t="s">
        <v>399</v>
      </c>
      <c r="G111" s="24" t="s">
        <v>419</v>
      </c>
      <c r="H111" s="11" t="s">
        <v>418</v>
      </c>
      <c r="I111" s="24"/>
      <c r="J111" s="13" t="s">
        <v>218</v>
      </c>
      <c r="K111" s="13" t="s">
        <v>32</v>
      </c>
      <c r="L111" s="15" t="s">
        <v>79</v>
      </c>
      <c r="M111" s="13">
        <v>1</v>
      </c>
      <c r="N111" s="16" t="s">
        <v>36</v>
      </c>
      <c r="O111" s="13" t="s">
        <v>36</v>
      </c>
      <c r="P111" s="16" t="s">
        <v>36</v>
      </c>
      <c r="Q111" s="13">
        <v>0</v>
      </c>
      <c r="R111" s="17">
        <v>0</v>
      </c>
      <c r="S111" s="17">
        <v>0</v>
      </c>
      <c r="T111" s="18" t="s">
        <v>249</v>
      </c>
      <c r="U111" s="18" t="s">
        <v>219</v>
      </c>
      <c r="V111" s="18" t="s">
        <v>39</v>
      </c>
      <c r="W111" s="19"/>
      <c r="X111" s="25" t="s">
        <v>420</v>
      </c>
      <c r="Y111" s="10" t="s">
        <v>221</v>
      </c>
    </row>
    <row r="112" spans="1:25" ht="15" customHeight="1" x14ac:dyDescent="0.35">
      <c r="A112" s="21">
        <v>1</v>
      </c>
      <c r="B112" s="22" t="s">
        <v>25</v>
      </c>
      <c r="C112" s="21">
        <v>15</v>
      </c>
      <c r="D112" s="24" t="s">
        <v>316</v>
      </c>
      <c r="E112" s="23" t="s">
        <v>398</v>
      </c>
      <c r="F112" s="24" t="s">
        <v>399</v>
      </c>
      <c r="G112" s="24" t="s">
        <v>422</v>
      </c>
      <c r="H112" s="11" t="s">
        <v>421</v>
      </c>
      <c r="I112" s="24"/>
      <c r="J112" s="13" t="s">
        <v>218</v>
      </c>
      <c r="K112" s="13" t="s">
        <v>115</v>
      </c>
      <c r="L112" s="15" t="s">
        <v>79</v>
      </c>
      <c r="M112" s="13">
        <v>1</v>
      </c>
      <c r="N112" s="16" t="s">
        <v>36</v>
      </c>
      <c r="O112" s="13" t="s">
        <v>36</v>
      </c>
      <c r="P112" s="16" t="s">
        <v>36</v>
      </c>
      <c r="Q112" s="13">
        <v>0</v>
      </c>
      <c r="R112" s="17">
        <v>0</v>
      </c>
      <c r="S112" s="17">
        <v>0</v>
      </c>
      <c r="T112" s="18" t="s">
        <v>249</v>
      </c>
      <c r="U112" s="18" t="s">
        <v>219</v>
      </c>
      <c r="V112" s="18" t="s">
        <v>103</v>
      </c>
      <c r="W112" s="19"/>
      <c r="X112" s="25" t="s">
        <v>423</v>
      </c>
      <c r="Y112" s="10" t="s">
        <v>221</v>
      </c>
    </row>
    <row r="113" spans="1:25" ht="15" customHeight="1" x14ac:dyDescent="0.35">
      <c r="A113" s="21">
        <v>1</v>
      </c>
      <c r="B113" s="22" t="s">
        <v>25</v>
      </c>
      <c r="C113" s="21">
        <v>15</v>
      </c>
      <c r="D113" s="24" t="s">
        <v>316</v>
      </c>
      <c r="E113" s="23" t="s">
        <v>398</v>
      </c>
      <c r="F113" s="24" t="s">
        <v>399</v>
      </c>
      <c r="G113" s="24" t="s">
        <v>425</v>
      </c>
      <c r="H113" s="11" t="s">
        <v>424</v>
      </c>
      <c r="I113" s="24"/>
      <c r="J113" s="13" t="s">
        <v>218</v>
      </c>
      <c r="K113" s="13" t="s">
        <v>115</v>
      </c>
      <c r="L113" s="15" t="s">
        <v>79</v>
      </c>
      <c r="M113" s="13">
        <v>1</v>
      </c>
      <c r="N113" s="16" t="s">
        <v>34</v>
      </c>
      <c r="O113" s="13" t="s">
        <v>36</v>
      </c>
      <c r="P113" s="16" t="s">
        <v>36</v>
      </c>
      <c r="Q113" s="13">
        <v>0</v>
      </c>
      <c r="R113" s="17">
        <v>0</v>
      </c>
      <c r="S113" s="17">
        <v>0</v>
      </c>
      <c r="T113" s="18" t="s">
        <v>249</v>
      </c>
      <c r="U113" s="18" t="s">
        <v>219</v>
      </c>
      <c r="V113" s="18" t="s">
        <v>103</v>
      </c>
      <c r="W113" s="19"/>
      <c r="X113" s="25" t="s">
        <v>426</v>
      </c>
      <c r="Y113" s="10" t="s">
        <v>221</v>
      </c>
    </row>
    <row r="114" spans="1:25" ht="15" customHeight="1" x14ac:dyDescent="0.35">
      <c r="A114" s="21">
        <v>1</v>
      </c>
      <c r="B114" s="22" t="s">
        <v>25</v>
      </c>
      <c r="C114" s="21">
        <v>15</v>
      </c>
      <c r="D114" s="24" t="s">
        <v>316</v>
      </c>
      <c r="E114" s="23" t="s">
        <v>398</v>
      </c>
      <c r="F114" s="24" t="s">
        <v>399</v>
      </c>
      <c r="G114" s="24" t="s">
        <v>428</v>
      </c>
      <c r="H114" s="11" t="s">
        <v>427</v>
      </c>
      <c r="I114" s="24"/>
      <c r="J114" s="13" t="s">
        <v>218</v>
      </c>
      <c r="K114" s="13" t="s">
        <v>115</v>
      </c>
      <c r="L114" s="15" t="s">
        <v>79</v>
      </c>
      <c r="M114" s="13">
        <v>1</v>
      </c>
      <c r="N114" s="16" t="s">
        <v>34</v>
      </c>
      <c r="O114" s="13" t="s">
        <v>36</v>
      </c>
      <c r="P114" s="16" t="s">
        <v>36</v>
      </c>
      <c r="Q114" s="13">
        <v>4</v>
      </c>
      <c r="R114" s="17">
        <v>450000</v>
      </c>
      <c r="S114" s="17">
        <v>300000</v>
      </c>
      <c r="T114" s="18" t="s">
        <v>37</v>
      </c>
      <c r="U114" s="18" t="s">
        <v>167</v>
      </c>
      <c r="V114" s="18" t="s">
        <v>39</v>
      </c>
      <c r="W114" s="19"/>
      <c r="X114" s="25" t="s">
        <v>429</v>
      </c>
      <c r="Y114" s="10" t="s">
        <v>221</v>
      </c>
    </row>
    <row r="115" spans="1:25" ht="15" customHeight="1" x14ac:dyDescent="0.35">
      <c r="A115" s="21">
        <v>1</v>
      </c>
      <c r="B115" s="22" t="s">
        <v>25</v>
      </c>
      <c r="C115" s="21">
        <v>15</v>
      </c>
      <c r="D115" s="24" t="s">
        <v>316</v>
      </c>
      <c r="E115" s="23" t="s">
        <v>398</v>
      </c>
      <c r="F115" s="24" t="s">
        <v>399</v>
      </c>
      <c r="G115" s="24" t="s">
        <v>431</v>
      </c>
      <c r="H115" s="11" t="s">
        <v>430</v>
      </c>
      <c r="I115" s="24"/>
      <c r="J115" s="13" t="s">
        <v>218</v>
      </c>
      <c r="K115" s="13" t="s">
        <v>115</v>
      </c>
      <c r="L115" s="15" t="s">
        <v>79</v>
      </c>
      <c r="M115" s="13">
        <v>1</v>
      </c>
      <c r="N115" s="16" t="s">
        <v>34</v>
      </c>
      <c r="O115" s="13" t="s">
        <v>36</v>
      </c>
      <c r="P115" s="16" t="s">
        <v>36</v>
      </c>
      <c r="Q115" s="13">
        <v>4</v>
      </c>
      <c r="R115" s="17">
        <v>450000</v>
      </c>
      <c r="S115" s="17">
        <v>300000</v>
      </c>
      <c r="T115" s="18" t="s">
        <v>37</v>
      </c>
      <c r="U115" s="18" t="s">
        <v>219</v>
      </c>
      <c r="V115" s="18" t="s">
        <v>39</v>
      </c>
      <c r="W115" s="19"/>
      <c r="X115" s="25" t="s">
        <v>429</v>
      </c>
      <c r="Y115" s="10" t="s">
        <v>221</v>
      </c>
    </row>
    <row r="116" spans="1:25" ht="15" customHeight="1" x14ac:dyDescent="0.35">
      <c r="A116" s="21">
        <v>1</v>
      </c>
      <c r="B116" s="22" t="s">
        <v>25</v>
      </c>
      <c r="C116" s="21">
        <v>15</v>
      </c>
      <c r="D116" s="24" t="s">
        <v>316</v>
      </c>
      <c r="E116" s="23" t="s">
        <v>432</v>
      </c>
      <c r="F116" s="24" t="s">
        <v>433</v>
      </c>
      <c r="G116" s="24" t="s">
        <v>433</v>
      </c>
      <c r="H116" s="11" t="s">
        <v>434</v>
      </c>
      <c r="I116" s="24"/>
      <c r="J116" s="13" t="s">
        <v>32</v>
      </c>
      <c r="K116" s="13" t="s">
        <v>32</v>
      </c>
      <c r="L116" s="15" t="s">
        <v>79</v>
      </c>
      <c r="M116" s="13">
        <v>1</v>
      </c>
      <c r="N116" s="16" t="s">
        <v>36</v>
      </c>
      <c r="O116" s="13" t="s">
        <v>36</v>
      </c>
      <c r="P116" s="16" t="s">
        <v>36</v>
      </c>
      <c r="Q116" s="13">
        <v>0</v>
      </c>
      <c r="R116" s="17">
        <v>0</v>
      </c>
      <c r="S116" s="17">
        <v>0</v>
      </c>
      <c r="T116" s="18" t="s">
        <v>249</v>
      </c>
      <c r="U116" s="18" t="s">
        <v>219</v>
      </c>
      <c r="V116" s="18" t="s">
        <v>103</v>
      </c>
      <c r="W116" s="19"/>
      <c r="X116" s="25" t="s">
        <v>433</v>
      </c>
      <c r="Y116" s="10" t="s">
        <v>221</v>
      </c>
    </row>
    <row r="117" spans="1:25" ht="15" customHeight="1" x14ac:dyDescent="0.35">
      <c r="A117" s="21">
        <v>1</v>
      </c>
      <c r="B117" s="22" t="s">
        <v>25</v>
      </c>
      <c r="C117" s="21">
        <v>15</v>
      </c>
      <c r="D117" s="24" t="s">
        <v>316</v>
      </c>
      <c r="E117" s="23" t="s">
        <v>435</v>
      </c>
      <c r="F117" s="24" t="s">
        <v>436</v>
      </c>
      <c r="G117" s="24" t="s">
        <v>438</v>
      </c>
      <c r="H117" s="11" t="s">
        <v>437</v>
      </c>
      <c r="I117" s="24"/>
      <c r="J117" s="13" t="s">
        <v>32</v>
      </c>
      <c r="K117" s="13" t="s">
        <v>32</v>
      </c>
      <c r="L117" s="15" t="s">
        <v>79</v>
      </c>
      <c r="M117" s="13">
        <v>1</v>
      </c>
      <c r="N117" s="16" t="s">
        <v>36</v>
      </c>
      <c r="O117" s="13" t="s">
        <v>36</v>
      </c>
      <c r="P117" s="16" t="s">
        <v>36</v>
      </c>
      <c r="Q117" s="13">
        <v>0</v>
      </c>
      <c r="R117" s="17">
        <v>0</v>
      </c>
      <c r="S117" s="17">
        <v>0</v>
      </c>
      <c r="T117" s="18" t="s">
        <v>249</v>
      </c>
      <c r="U117" s="18" t="s">
        <v>219</v>
      </c>
      <c r="V117" s="18" t="s">
        <v>103</v>
      </c>
      <c r="W117" s="19"/>
      <c r="X117" s="25" t="s">
        <v>438</v>
      </c>
      <c r="Y117" s="10" t="s">
        <v>221</v>
      </c>
    </row>
    <row r="118" spans="1:25" ht="15" customHeight="1" x14ac:dyDescent="0.35">
      <c r="A118" s="21">
        <v>2</v>
      </c>
      <c r="B118" s="22" t="s">
        <v>439</v>
      </c>
      <c r="C118" s="23">
        <v>21</v>
      </c>
      <c r="D118" s="24" t="s">
        <v>440</v>
      </c>
      <c r="E118" s="23" t="s">
        <v>441</v>
      </c>
      <c r="F118" s="24" t="s">
        <v>442</v>
      </c>
      <c r="G118" s="24" t="s">
        <v>444</v>
      </c>
      <c r="H118" s="11" t="s">
        <v>443</v>
      </c>
      <c r="I118" s="24"/>
      <c r="J118" s="13" t="s">
        <v>31</v>
      </c>
      <c r="K118" s="13" t="s">
        <v>115</v>
      </c>
      <c r="L118" s="15" t="s">
        <v>445</v>
      </c>
      <c r="M118" s="13">
        <v>1</v>
      </c>
      <c r="N118" s="16" t="s">
        <v>36</v>
      </c>
      <c r="O118" s="13" t="s">
        <v>36</v>
      </c>
      <c r="P118" s="16" t="s">
        <v>36</v>
      </c>
      <c r="Q118" s="13">
        <v>1</v>
      </c>
      <c r="R118" s="17">
        <v>18000</v>
      </c>
      <c r="S118" s="17">
        <v>18000</v>
      </c>
      <c r="T118" s="18" t="s">
        <v>37</v>
      </c>
      <c r="U118" s="18" t="s">
        <v>80</v>
      </c>
      <c r="V118" s="18" t="s">
        <v>103</v>
      </c>
      <c r="W118" s="19"/>
      <c r="X118" s="25" t="s">
        <v>446</v>
      </c>
      <c r="Y118" s="10" t="s">
        <v>34</v>
      </c>
    </row>
    <row r="119" spans="1:25" ht="15" customHeight="1" x14ac:dyDescent="0.35">
      <c r="A119" s="21">
        <v>2</v>
      </c>
      <c r="B119" s="22" t="s">
        <v>439</v>
      </c>
      <c r="C119" s="23">
        <v>21</v>
      </c>
      <c r="D119" s="24" t="s">
        <v>440</v>
      </c>
      <c r="E119" s="23" t="s">
        <v>441</v>
      </c>
      <c r="F119" s="24" t="s">
        <v>442</v>
      </c>
      <c r="G119" s="24" t="s">
        <v>448</v>
      </c>
      <c r="H119" s="11" t="s">
        <v>447</v>
      </c>
      <c r="I119" s="24"/>
      <c r="J119" s="13" t="s">
        <v>31</v>
      </c>
      <c r="K119" s="13" t="s">
        <v>115</v>
      </c>
      <c r="L119" s="15" t="s">
        <v>445</v>
      </c>
      <c r="M119" s="13">
        <v>1</v>
      </c>
      <c r="N119" s="16" t="s">
        <v>36</v>
      </c>
      <c r="O119" s="13" t="s">
        <v>36</v>
      </c>
      <c r="P119" s="16" t="s">
        <v>36</v>
      </c>
      <c r="Q119" s="13">
        <v>1</v>
      </c>
      <c r="R119" s="17">
        <v>18000</v>
      </c>
      <c r="S119" s="17">
        <v>18000</v>
      </c>
      <c r="T119" s="18" t="s">
        <v>37</v>
      </c>
      <c r="U119" s="18" t="s">
        <v>80</v>
      </c>
      <c r="V119" s="18" t="s">
        <v>103</v>
      </c>
      <c r="W119" s="19"/>
      <c r="X119" s="25" t="s">
        <v>448</v>
      </c>
      <c r="Y119" s="10" t="s">
        <v>34</v>
      </c>
    </row>
    <row r="120" spans="1:25" ht="15" customHeight="1" x14ac:dyDescent="0.35">
      <c r="A120" s="21">
        <v>2</v>
      </c>
      <c r="B120" s="22" t="s">
        <v>439</v>
      </c>
      <c r="C120" s="23">
        <v>21</v>
      </c>
      <c r="D120" s="24" t="s">
        <v>440</v>
      </c>
      <c r="E120" s="23" t="s">
        <v>441</v>
      </c>
      <c r="F120" s="24" t="s">
        <v>442</v>
      </c>
      <c r="G120" s="24" t="s">
        <v>450</v>
      </c>
      <c r="H120" s="11" t="s">
        <v>449</v>
      </c>
      <c r="I120" s="24"/>
      <c r="J120" s="13" t="s">
        <v>31</v>
      </c>
      <c r="K120" s="13" t="s">
        <v>115</v>
      </c>
      <c r="L120" s="15" t="s">
        <v>79</v>
      </c>
      <c r="M120" s="13">
        <v>1</v>
      </c>
      <c r="N120" s="16" t="s">
        <v>36</v>
      </c>
      <c r="O120" s="13" t="s">
        <v>36</v>
      </c>
      <c r="P120" s="16" t="s">
        <v>36</v>
      </c>
      <c r="Q120" s="13">
        <v>1</v>
      </c>
      <c r="R120" s="17">
        <v>18000</v>
      </c>
      <c r="S120" s="17">
        <v>18000</v>
      </c>
      <c r="T120" s="18" t="s">
        <v>37</v>
      </c>
      <c r="U120" s="18" t="s">
        <v>80</v>
      </c>
      <c r="V120" s="18" t="s">
        <v>103</v>
      </c>
      <c r="W120" s="19"/>
      <c r="X120" s="25" t="s">
        <v>451</v>
      </c>
      <c r="Y120" s="10" t="s">
        <v>34</v>
      </c>
    </row>
    <row r="121" spans="1:25" ht="15" customHeight="1" x14ac:dyDescent="0.35">
      <c r="A121" s="21">
        <v>2</v>
      </c>
      <c r="B121" s="22" t="s">
        <v>439</v>
      </c>
      <c r="C121" s="23">
        <v>21</v>
      </c>
      <c r="D121" s="24" t="s">
        <v>440</v>
      </c>
      <c r="E121" s="23" t="s">
        <v>452</v>
      </c>
      <c r="F121" s="24" t="s">
        <v>453</v>
      </c>
      <c r="G121" s="24" t="s">
        <v>453</v>
      </c>
      <c r="H121" s="11" t="s">
        <v>454</v>
      </c>
      <c r="I121" s="24"/>
      <c r="J121" s="13" t="s">
        <v>31</v>
      </c>
      <c r="K121" s="13" t="s">
        <v>115</v>
      </c>
      <c r="L121" s="15" t="s">
        <v>445</v>
      </c>
      <c r="M121" s="13">
        <v>1</v>
      </c>
      <c r="N121" s="16" t="s">
        <v>36</v>
      </c>
      <c r="O121" s="13" t="s">
        <v>36</v>
      </c>
      <c r="P121" s="16" t="s">
        <v>36</v>
      </c>
      <c r="Q121" s="13">
        <v>5</v>
      </c>
      <c r="R121" s="17">
        <v>600000</v>
      </c>
      <c r="S121" s="17">
        <v>300000</v>
      </c>
      <c r="T121" s="18" t="s">
        <v>37</v>
      </c>
      <c r="U121" s="18" t="s">
        <v>80</v>
      </c>
      <c r="V121" s="18" t="s">
        <v>103</v>
      </c>
      <c r="W121" s="19"/>
      <c r="X121" s="25" t="s">
        <v>455</v>
      </c>
      <c r="Y121" s="10" t="s">
        <v>221</v>
      </c>
    </row>
    <row r="122" spans="1:25" ht="15" customHeight="1" x14ac:dyDescent="0.35">
      <c r="A122" s="21">
        <v>2</v>
      </c>
      <c r="B122" s="22" t="s">
        <v>439</v>
      </c>
      <c r="C122" s="23">
        <v>22</v>
      </c>
      <c r="D122" s="22" t="s">
        <v>456</v>
      </c>
      <c r="E122" s="21" t="s">
        <v>457</v>
      </c>
      <c r="F122" s="22" t="s">
        <v>458</v>
      </c>
      <c r="G122" s="22" t="s">
        <v>460</v>
      </c>
      <c r="H122" s="11" t="s">
        <v>459</v>
      </c>
      <c r="I122" s="22"/>
      <c r="J122" s="13" t="s">
        <v>32</v>
      </c>
      <c r="K122" s="13" t="s">
        <v>32</v>
      </c>
      <c r="L122" s="15" t="s">
        <v>33</v>
      </c>
      <c r="M122" s="13">
        <v>5</v>
      </c>
      <c r="N122" s="16" t="s">
        <v>34</v>
      </c>
      <c r="O122" s="13" t="s">
        <v>34</v>
      </c>
      <c r="P122" s="16" t="s">
        <v>36</v>
      </c>
      <c r="Q122" s="13">
        <v>5</v>
      </c>
      <c r="R122" s="17">
        <v>600000</v>
      </c>
      <c r="S122" s="17">
        <v>300000</v>
      </c>
      <c r="T122" s="18" t="s">
        <v>37</v>
      </c>
      <c r="U122" s="18" t="s">
        <v>38</v>
      </c>
      <c r="V122" s="18" t="s">
        <v>39</v>
      </c>
      <c r="W122" s="19"/>
      <c r="X122" s="25" t="s">
        <v>461</v>
      </c>
      <c r="Y122" s="10" t="s">
        <v>34</v>
      </c>
    </row>
    <row r="123" spans="1:25" ht="15" customHeight="1" x14ac:dyDescent="0.35">
      <c r="A123" s="21">
        <v>2</v>
      </c>
      <c r="B123" s="22" t="s">
        <v>439</v>
      </c>
      <c r="C123" s="23">
        <v>22</v>
      </c>
      <c r="D123" s="22" t="s">
        <v>456</v>
      </c>
      <c r="E123" s="21" t="s">
        <v>457</v>
      </c>
      <c r="F123" s="22" t="s">
        <v>458</v>
      </c>
      <c r="G123" s="22" t="s">
        <v>463</v>
      </c>
      <c r="H123" s="11" t="s">
        <v>462</v>
      </c>
      <c r="I123" s="22"/>
      <c r="J123" s="13" t="s">
        <v>32</v>
      </c>
      <c r="K123" s="13" t="s">
        <v>32</v>
      </c>
      <c r="L123" s="15" t="s">
        <v>33</v>
      </c>
      <c r="M123" s="13">
        <v>3</v>
      </c>
      <c r="N123" s="16" t="s">
        <v>34</v>
      </c>
      <c r="O123" s="13" t="s">
        <v>34</v>
      </c>
      <c r="P123" s="16" t="s">
        <v>36</v>
      </c>
      <c r="Q123" s="13">
        <v>7</v>
      </c>
      <c r="R123" s="17">
        <v>600000</v>
      </c>
      <c r="S123" s="17">
        <v>300000</v>
      </c>
      <c r="T123" s="18" t="s">
        <v>50</v>
      </c>
      <c r="U123" s="18" t="s">
        <v>80</v>
      </c>
      <c r="V123" s="18" t="s">
        <v>39</v>
      </c>
      <c r="W123" s="19"/>
      <c r="X123" s="25" t="s">
        <v>463</v>
      </c>
      <c r="Y123" s="10" t="s">
        <v>34</v>
      </c>
    </row>
    <row r="124" spans="1:25" ht="15" customHeight="1" x14ac:dyDescent="0.35">
      <c r="A124" s="21">
        <v>2</v>
      </c>
      <c r="B124" s="22" t="s">
        <v>439</v>
      </c>
      <c r="C124" s="23">
        <v>22</v>
      </c>
      <c r="D124" s="22" t="s">
        <v>456</v>
      </c>
      <c r="E124" s="21" t="s">
        <v>457</v>
      </c>
      <c r="F124" s="22" t="s">
        <v>458</v>
      </c>
      <c r="G124" s="22" t="s">
        <v>465</v>
      </c>
      <c r="H124" s="11" t="s">
        <v>464</v>
      </c>
      <c r="I124" s="22"/>
      <c r="J124" s="13" t="s">
        <v>32</v>
      </c>
      <c r="K124" s="13" t="s">
        <v>32</v>
      </c>
      <c r="L124" s="15" t="s">
        <v>33</v>
      </c>
      <c r="M124" s="13">
        <v>3</v>
      </c>
      <c r="N124" s="16" t="s">
        <v>34</v>
      </c>
      <c r="O124" s="13" t="s">
        <v>34</v>
      </c>
      <c r="P124" s="16" t="s">
        <v>36</v>
      </c>
      <c r="Q124" s="13">
        <v>5</v>
      </c>
      <c r="R124" s="17">
        <v>600000</v>
      </c>
      <c r="S124" s="17">
        <v>300000</v>
      </c>
      <c r="T124" s="18" t="s">
        <v>37</v>
      </c>
      <c r="U124" s="18" t="s">
        <v>466</v>
      </c>
      <c r="V124" s="18" t="s">
        <v>39</v>
      </c>
      <c r="W124" s="19"/>
      <c r="X124" s="25" t="s">
        <v>465</v>
      </c>
      <c r="Y124" s="10" t="s">
        <v>34</v>
      </c>
    </row>
    <row r="125" spans="1:25" ht="15" customHeight="1" x14ac:dyDescent="0.35">
      <c r="A125" s="21">
        <v>2</v>
      </c>
      <c r="B125" s="22" t="s">
        <v>439</v>
      </c>
      <c r="C125" s="23">
        <v>22</v>
      </c>
      <c r="D125" s="22" t="s">
        <v>456</v>
      </c>
      <c r="E125" s="21" t="s">
        <v>457</v>
      </c>
      <c r="F125" s="22" t="s">
        <v>458</v>
      </c>
      <c r="G125" s="22" t="s">
        <v>468</v>
      </c>
      <c r="H125" s="11" t="s">
        <v>467</v>
      </c>
      <c r="I125" s="22"/>
      <c r="J125" s="13" t="s">
        <v>32</v>
      </c>
      <c r="K125" s="13" t="s">
        <v>32</v>
      </c>
      <c r="L125" s="15" t="s">
        <v>33</v>
      </c>
      <c r="M125" s="13">
        <v>3</v>
      </c>
      <c r="N125" s="16" t="s">
        <v>34</v>
      </c>
      <c r="O125" s="13" t="s">
        <v>34</v>
      </c>
      <c r="P125" s="16" t="s">
        <v>36</v>
      </c>
      <c r="Q125" s="13">
        <v>5</v>
      </c>
      <c r="R125" s="17">
        <v>600000</v>
      </c>
      <c r="S125" s="17">
        <v>300000</v>
      </c>
      <c r="T125" s="18" t="s">
        <v>37</v>
      </c>
      <c r="U125" s="18" t="s">
        <v>38</v>
      </c>
      <c r="V125" s="18" t="s">
        <v>103</v>
      </c>
      <c r="W125" s="19"/>
      <c r="X125" s="25" t="s">
        <v>469</v>
      </c>
      <c r="Y125" s="10" t="s">
        <v>34</v>
      </c>
    </row>
    <row r="126" spans="1:25" ht="15" customHeight="1" x14ac:dyDescent="0.35">
      <c r="A126" s="21">
        <v>2</v>
      </c>
      <c r="B126" s="22" t="s">
        <v>439</v>
      </c>
      <c r="C126" s="23">
        <v>22</v>
      </c>
      <c r="D126" s="22" t="s">
        <v>456</v>
      </c>
      <c r="E126" s="21" t="s">
        <v>470</v>
      </c>
      <c r="F126" s="22" t="s">
        <v>471</v>
      </c>
      <c r="G126" s="22" t="s">
        <v>473</v>
      </c>
      <c r="H126" s="11" t="s">
        <v>472</v>
      </c>
      <c r="I126" s="22"/>
      <c r="J126" s="13" t="s">
        <v>32</v>
      </c>
      <c r="K126" s="13" t="s">
        <v>32</v>
      </c>
      <c r="L126" s="15" t="s">
        <v>33</v>
      </c>
      <c r="M126" s="13">
        <v>5</v>
      </c>
      <c r="N126" s="16" t="s">
        <v>34</v>
      </c>
      <c r="O126" s="13" t="s">
        <v>34</v>
      </c>
      <c r="P126" s="16" t="s">
        <v>36</v>
      </c>
      <c r="Q126" s="13">
        <v>5</v>
      </c>
      <c r="R126" s="17">
        <v>600000</v>
      </c>
      <c r="S126" s="17">
        <v>300000</v>
      </c>
      <c r="T126" s="18" t="s">
        <v>37</v>
      </c>
      <c r="U126" s="18" t="s">
        <v>38</v>
      </c>
      <c r="V126" s="18" t="s">
        <v>103</v>
      </c>
      <c r="W126" s="19"/>
      <c r="X126" s="25" t="s">
        <v>474</v>
      </c>
      <c r="Y126" s="10" t="s">
        <v>34</v>
      </c>
    </row>
    <row r="127" spans="1:25" ht="15" customHeight="1" x14ac:dyDescent="0.35">
      <c r="A127" s="21">
        <v>2</v>
      </c>
      <c r="B127" s="22" t="s">
        <v>439</v>
      </c>
      <c r="C127" s="23">
        <v>22</v>
      </c>
      <c r="D127" s="22" t="s">
        <v>456</v>
      </c>
      <c r="E127" s="21" t="s">
        <v>475</v>
      </c>
      <c r="F127" s="22" t="s">
        <v>476</v>
      </c>
      <c r="G127" s="22" t="s">
        <v>478</v>
      </c>
      <c r="H127" s="11" t="s">
        <v>477</v>
      </c>
      <c r="I127" s="22"/>
      <c r="J127" s="13" t="s">
        <v>31</v>
      </c>
      <c r="K127" s="13" t="s">
        <v>115</v>
      </c>
      <c r="L127" s="15" t="s">
        <v>33</v>
      </c>
      <c r="M127" s="13">
        <v>5</v>
      </c>
      <c r="N127" s="16" t="s">
        <v>34</v>
      </c>
      <c r="O127" s="13" t="s">
        <v>34</v>
      </c>
      <c r="P127" s="16" t="s">
        <v>36</v>
      </c>
      <c r="Q127" s="13">
        <v>5</v>
      </c>
      <c r="R127" s="17">
        <v>600000</v>
      </c>
      <c r="S127" s="17">
        <v>300000</v>
      </c>
      <c r="T127" s="18" t="s">
        <v>37</v>
      </c>
      <c r="U127" s="18" t="s">
        <v>466</v>
      </c>
      <c r="V127" s="18" t="s">
        <v>39</v>
      </c>
      <c r="W127" s="19"/>
      <c r="X127" s="25" t="s">
        <v>479</v>
      </c>
      <c r="Y127" s="10" t="s">
        <v>34</v>
      </c>
    </row>
    <row r="128" spans="1:25" ht="15" customHeight="1" x14ac:dyDescent="0.35">
      <c r="A128" s="21">
        <v>2</v>
      </c>
      <c r="B128" s="22" t="s">
        <v>439</v>
      </c>
      <c r="C128" s="23">
        <v>22</v>
      </c>
      <c r="D128" s="22" t="s">
        <v>456</v>
      </c>
      <c r="E128" s="21" t="s">
        <v>475</v>
      </c>
      <c r="F128" s="22" t="s">
        <v>476</v>
      </c>
      <c r="G128" s="22" t="s">
        <v>481</v>
      </c>
      <c r="H128" s="11" t="s">
        <v>480</v>
      </c>
      <c r="I128" s="22"/>
      <c r="J128" s="13" t="s">
        <v>31</v>
      </c>
      <c r="K128" s="13" t="s">
        <v>115</v>
      </c>
      <c r="L128" s="15" t="s">
        <v>33</v>
      </c>
      <c r="M128" s="13">
        <v>3</v>
      </c>
      <c r="N128" s="16" t="s">
        <v>34</v>
      </c>
      <c r="O128" s="13" t="s">
        <v>34</v>
      </c>
      <c r="P128" s="16" t="s">
        <v>36</v>
      </c>
      <c r="Q128" s="13">
        <v>1</v>
      </c>
      <c r="R128" s="17">
        <v>18000</v>
      </c>
      <c r="S128" s="17">
        <v>18000</v>
      </c>
      <c r="T128" s="18" t="s">
        <v>37</v>
      </c>
      <c r="U128" s="18" t="s">
        <v>98</v>
      </c>
      <c r="V128" s="18" t="s">
        <v>39</v>
      </c>
      <c r="W128" s="19"/>
      <c r="X128" s="25" t="s">
        <v>482</v>
      </c>
      <c r="Y128" s="10" t="s">
        <v>34</v>
      </c>
    </row>
    <row r="129" spans="1:25" ht="15" customHeight="1" x14ac:dyDescent="0.35">
      <c r="A129" s="21">
        <v>2</v>
      </c>
      <c r="B129" s="22" t="s">
        <v>439</v>
      </c>
      <c r="C129" s="23">
        <v>23</v>
      </c>
      <c r="D129" s="24" t="s">
        <v>483</v>
      </c>
      <c r="E129" s="23" t="s">
        <v>484</v>
      </c>
      <c r="F129" s="24" t="s">
        <v>485</v>
      </c>
      <c r="G129" s="24" t="s">
        <v>487</v>
      </c>
      <c r="H129" s="11" t="s">
        <v>486</v>
      </c>
      <c r="I129" s="24"/>
      <c r="J129" s="13" t="s">
        <v>31</v>
      </c>
      <c r="K129" s="13" t="s">
        <v>32</v>
      </c>
      <c r="L129" s="15" t="s">
        <v>33</v>
      </c>
      <c r="M129" s="13">
        <v>5</v>
      </c>
      <c r="N129" s="16" t="s">
        <v>34</v>
      </c>
      <c r="O129" s="13" t="s">
        <v>34</v>
      </c>
      <c r="P129" s="16" t="s">
        <v>36</v>
      </c>
      <c r="Q129" s="13">
        <v>4</v>
      </c>
      <c r="R129" s="17">
        <v>450000</v>
      </c>
      <c r="S129" s="17">
        <v>300000</v>
      </c>
      <c r="T129" s="18" t="s">
        <v>37</v>
      </c>
      <c r="U129" s="18" t="s">
        <v>38</v>
      </c>
      <c r="V129" s="18" t="s">
        <v>39</v>
      </c>
      <c r="W129" s="19"/>
      <c r="X129" s="25" t="s">
        <v>488</v>
      </c>
      <c r="Y129" s="10" t="s">
        <v>34</v>
      </c>
    </row>
    <row r="130" spans="1:25" ht="15" customHeight="1" x14ac:dyDescent="0.35">
      <c r="A130" s="21">
        <v>2</v>
      </c>
      <c r="B130" s="22" t="s">
        <v>439</v>
      </c>
      <c r="C130" s="23">
        <v>23</v>
      </c>
      <c r="D130" s="24" t="s">
        <v>483</v>
      </c>
      <c r="E130" s="23" t="s">
        <v>484</v>
      </c>
      <c r="F130" s="24" t="s">
        <v>485</v>
      </c>
      <c r="G130" s="24" t="s">
        <v>490</v>
      </c>
      <c r="H130" s="11" t="s">
        <v>489</v>
      </c>
      <c r="I130" s="24"/>
      <c r="J130" s="13" t="s">
        <v>31</v>
      </c>
      <c r="K130" s="13" t="s">
        <v>32</v>
      </c>
      <c r="L130" s="15" t="s">
        <v>33</v>
      </c>
      <c r="M130" s="13">
        <v>5</v>
      </c>
      <c r="N130" s="16" t="s">
        <v>34</v>
      </c>
      <c r="O130" s="13" t="s">
        <v>34</v>
      </c>
      <c r="P130" s="16" t="s">
        <v>36</v>
      </c>
      <c r="Q130" s="13">
        <v>4</v>
      </c>
      <c r="R130" s="17">
        <v>450000</v>
      </c>
      <c r="S130" s="17">
        <v>300000</v>
      </c>
      <c r="T130" s="18" t="s">
        <v>37</v>
      </c>
      <c r="U130" s="18" t="s">
        <v>98</v>
      </c>
      <c r="V130" s="18" t="s">
        <v>39</v>
      </c>
      <c r="W130" s="19"/>
      <c r="X130" s="25" t="s">
        <v>491</v>
      </c>
      <c r="Y130" s="10" t="s">
        <v>34</v>
      </c>
    </row>
    <row r="131" spans="1:25" ht="15" customHeight="1" x14ac:dyDescent="0.35">
      <c r="A131" s="21">
        <v>2</v>
      </c>
      <c r="B131" s="22" t="s">
        <v>439</v>
      </c>
      <c r="C131" s="23">
        <v>23</v>
      </c>
      <c r="D131" s="24" t="s">
        <v>483</v>
      </c>
      <c r="E131" s="23" t="s">
        <v>484</v>
      </c>
      <c r="F131" s="24" t="s">
        <v>485</v>
      </c>
      <c r="G131" s="24" t="s">
        <v>493</v>
      </c>
      <c r="H131" s="11" t="s">
        <v>492</v>
      </c>
      <c r="I131" s="24"/>
      <c r="J131" s="13" t="s">
        <v>32</v>
      </c>
      <c r="K131" s="13" t="s">
        <v>32</v>
      </c>
      <c r="L131" s="15" t="s">
        <v>33</v>
      </c>
      <c r="M131" s="13">
        <v>5</v>
      </c>
      <c r="N131" s="16" t="s">
        <v>34</v>
      </c>
      <c r="O131" s="13" t="s">
        <v>34</v>
      </c>
      <c r="P131" s="16" t="s">
        <v>36</v>
      </c>
      <c r="Q131" s="13">
        <v>5</v>
      </c>
      <c r="R131" s="17">
        <v>600000</v>
      </c>
      <c r="S131" s="17">
        <v>300000</v>
      </c>
      <c r="T131" s="18" t="s">
        <v>37</v>
      </c>
      <c r="U131" s="18" t="s">
        <v>98</v>
      </c>
      <c r="V131" s="18" t="s">
        <v>39</v>
      </c>
      <c r="W131" s="19"/>
      <c r="X131" s="20" t="s">
        <v>494</v>
      </c>
      <c r="Y131" s="10" t="s">
        <v>34</v>
      </c>
    </row>
    <row r="132" spans="1:25" ht="15" customHeight="1" x14ac:dyDescent="0.35">
      <c r="A132" s="21">
        <v>2</v>
      </c>
      <c r="B132" s="22" t="s">
        <v>439</v>
      </c>
      <c r="C132" s="23">
        <v>23</v>
      </c>
      <c r="D132" s="24" t="s">
        <v>483</v>
      </c>
      <c r="E132" s="23" t="s">
        <v>484</v>
      </c>
      <c r="F132" s="24" t="s">
        <v>485</v>
      </c>
      <c r="G132" s="24" t="s">
        <v>496</v>
      </c>
      <c r="H132" s="11" t="s">
        <v>495</v>
      </c>
      <c r="I132" s="24"/>
      <c r="J132" s="13" t="s">
        <v>31</v>
      </c>
      <c r="K132" s="13" t="s">
        <v>32</v>
      </c>
      <c r="L132" s="15" t="s">
        <v>33</v>
      </c>
      <c r="M132" s="13">
        <v>3</v>
      </c>
      <c r="N132" s="16" t="s">
        <v>34</v>
      </c>
      <c r="O132" s="13" t="s">
        <v>34</v>
      </c>
      <c r="P132" s="16" t="s">
        <v>36</v>
      </c>
      <c r="Q132" s="13">
        <v>1</v>
      </c>
      <c r="R132" s="17">
        <v>18000</v>
      </c>
      <c r="S132" s="17">
        <v>18000</v>
      </c>
      <c r="T132" s="18" t="s">
        <v>37</v>
      </c>
      <c r="U132" s="18" t="s">
        <v>466</v>
      </c>
      <c r="V132" s="18" t="s">
        <v>103</v>
      </c>
      <c r="W132" s="19"/>
      <c r="X132" s="25" t="s">
        <v>497</v>
      </c>
      <c r="Y132" s="10" t="s">
        <v>34</v>
      </c>
    </row>
    <row r="133" spans="1:25" ht="15" customHeight="1" x14ac:dyDescent="0.35">
      <c r="A133" s="21">
        <v>2</v>
      </c>
      <c r="B133" s="22" t="s">
        <v>439</v>
      </c>
      <c r="C133" s="23">
        <v>23</v>
      </c>
      <c r="D133" s="24" t="s">
        <v>483</v>
      </c>
      <c r="E133" s="23" t="s">
        <v>484</v>
      </c>
      <c r="F133" s="24" t="s">
        <v>485</v>
      </c>
      <c r="G133" s="24" t="s">
        <v>499</v>
      </c>
      <c r="H133" s="11" t="s">
        <v>498</v>
      </c>
      <c r="I133" s="24"/>
      <c r="J133" s="13" t="s">
        <v>32</v>
      </c>
      <c r="K133" s="13" t="s">
        <v>32</v>
      </c>
      <c r="L133" s="15" t="s">
        <v>33</v>
      </c>
      <c r="M133" s="13">
        <v>5</v>
      </c>
      <c r="N133" s="16" t="s">
        <v>34</v>
      </c>
      <c r="O133" s="13" t="s">
        <v>34</v>
      </c>
      <c r="P133" s="16" t="s">
        <v>36</v>
      </c>
      <c r="Q133" s="13">
        <v>5</v>
      </c>
      <c r="R133" s="17">
        <v>600000</v>
      </c>
      <c r="S133" s="17">
        <v>300000</v>
      </c>
      <c r="T133" s="18" t="s">
        <v>37</v>
      </c>
      <c r="U133" s="18" t="s">
        <v>98</v>
      </c>
      <c r="V133" s="18" t="s">
        <v>39</v>
      </c>
      <c r="W133" s="19"/>
      <c r="X133" s="25" t="s">
        <v>500</v>
      </c>
      <c r="Y133" s="10" t="s">
        <v>34</v>
      </c>
    </row>
    <row r="134" spans="1:25" ht="15" customHeight="1" x14ac:dyDescent="0.35">
      <c r="A134" s="21">
        <v>2</v>
      </c>
      <c r="B134" s="22" t="s">
        <v>439</v>
      </c>
      <c r="C134" s="23">
        <v>23</v>
      </c>
      <c r="D134" s="24" t="s">
        <v>483</v>
      </c>
      <c r="E134" s="23" t="s">
        <v>484</v>
      </c>
      <c r="F134" s="24" t="s">
        <v>485</v>
      </c>
      <c r="G134" s="24" t="s">
        <v>502</v>
      </c>
      <c r="H134" s="11" t="s">
        <v>501</v>
      </c>
      <c r="I134" s="24"/>
      <c r="J134" s="13" t="s">
        <v>31</v>
      </c>
      <c r="K134" s="13" t="s">
        <v>32</v>
      </c>
      <c r="L134" s="15" t="s">
        <v>33</v>
      </c>
      <c r="M134" s="13">
        <v>5</v>
      </c>
      <c r="N134" s="16" t="s">
        <v>34</v>
      </c>
      <c r="O134" s="13" t="s">
        <v>34</v>
      </c>
      <c r="P134" s="16" t="s">
        <v>36</v>
      </c>
      <c r="Q134" s="13">
        <v>2</v>
      </c>
      <c r="R134" s="17">
        <v>60000</v>
      </c>
      <c r="S134" s="17">
        <v>60000</v>
      </c>
      <c r="T134" s="18" t="s">
        <v>37</v>
      </c>
      <c r="U134" s="18" t="s">
        <v>98</v>
      </c>
      <c r="V134" s="18" t="s">
        <v>103</v>
      </c>
      <c r="W134" s="19"/>
      <c r="X134" s="25" t="s">
        <v>503</v>
      </c>
      <c r="Y134" s="10" t="s">
        <v>34</v>
      </c>
    </row>
    <row r="135" spans="1:25" ht="15" customHeight="1" x14ac:dyDescent="0.35">
      <c r="A135" s="21">
        <v>2</v>
      </c>
      <c r="B135" s="22" t="s">
        <v>439</v>
      </c>
      <c r="C135" s="23">
        <v>23</v>
      </c>
      <c r="D135" s="24" t="s">
        <v>483</v>
      </c>
      <c r="E135" s="23" t="s">
        <v>484</v>
      </c>
      <c r="F135" s="24" t="s">
        <v>485</v>
      </c>
      <c r="G135" s="24" t="s">
        <v>505</v>
      </c>
      <c r="H135" s="11" t="s">
        <v>504</v>
      </c>
      <c r="I135" s="24"/>
      <c r="J135" s="13" t="s">
        <v>32</v>
      </c>
      <c r="K135" s="13" t="s">
        <v>32</v>
      </c>
      <c r="L135" s="15" t="s">
        <v>171</v>
      </c>
      <c r="M135" s="13">
        <v>3</v>
      </c>
      <c r="N135" s="16" t="s">
        <v>34</v>
      </c>
      <c r="O135" s="13" t="s">
        <v>34</v>
      </c>
      <c r="P135" s="16" t="s">
        <v>36</v>
      </c>
      <c r="Q135" s="13">
        <v>3</v>
      </c>
      <c r="R135" s="17">
        <v>18000</v>
      </c>
      <c r="S135" s="17">
        <v>150000</v>
      </c>
      <c r="T135" s="18" t="s">
        <v>37</v>
      </c>
      <c r="U135" s="18" t="s">
        <v>80</v>
      </c>
      <c r="V135" s="18" t="s">
        <v>103</v>
      </c>
      <c r="W135" s="19"/>
      <c r="X135" s="25" t="s">
        <v>505</v>
      </c>
      <c r="Y135" s="10" t="s">
        <v>34</v>
      </c>
    </row>
    <row r="136" spans="1:25" ht="15" customHeight="1" x14ac:dyDescent="0.35">
      <c r="A136" s="21">
        <v>2</v>
      </c>
      <c r="B136" s="22" t="s">
        <v>439</v>
      </c>
      <c r="C136" s="23">
        <v>23</v>
      </c>
      <c r="D136" s="24" t="s">
        <v>483</v>
      </c>
      <c r="E136" s="23" t="s">
        <v>506</v>
      </c>
      <c r="F136" s="24" t="s">
        <v>507</v>
      </c>
      <c r="G136" s="24" t="s">
        <v>509</v>
      </c>
      <c r="H136" s="11" t="s">
        <v>508</v>
      </c>
      <c r="I136" s="24"/>
      <c r="J136" s="13" t="s">
        <v>32</v>
      </c>
      <c r="K136" s="13" t="s">
        <v>32</v>
      </c>
      <c r="L136" s="15" t="s">
        <v>33</v>
      </c>
      <c r="M136" s="13">
        <v>5</v>
      </c>
      <c r="N136" s="16" t="s">
        <v>34</v>
      </c>
      <c r="O136" s="13" t="s">
        <v>34</v>
      </c>
      <c r="P136" s="16" t="s">
        <v>36</v>
      </c>
      <c r="Q136" s="13">
        <v>5</v>
      </c>
      <c r="R136" s="17">
        <v>600000</v>
      </c>
      <c r="S136" s="17">
        <v>300000</v>
      </c>
      <c r="T136" s="18" t="s">
        <v>37</v>
      </c>
      <c r="U136" s="18" t="s">
        <v>98</v>
      </c>
      <c r="V136" s="18" t="s">
        <v>103</v>
      </c>
      <c r="W136" s="19"/>
      <c r="X136" s="25" t="s">
        <v>510</v>
      </c>
      <c r="Y136" s="10" t="s">
        <v>34</v>
      </c>
    </row>
    <row r="137" spans="1:25" ht="15" customHeight="1" x14ac:dyDescent="0.35">
      <c r="A137" s="21">
        <v>2</v>
      </c>
      <c r="B137" s="22" t="s">
        <v>439</v>
      </c>
      <c r="C137" s="23">
        <v>23</v>
      </c>
      <c r="D137" s="24" t="s">
        <v>483</v>
      </c>
      <c r="E137" s="23" t="s">
        <v>506</v>
      </c>
      <c r="F137" s="24" t="s">
        <v>507</v>
      </c>
      <c r="G137" s="24" t="s">
        <v>512</v>
      </c>
      <c r="H137" s="11" t="s">
        <v>511</v>
      </c>
      <c r="I137" s="24"/>
      <c r="J137" s="13" t="s">
        <v>32</v>
      </c>
      <c r="K137" s="13" t="s">
        <v>32</v>
      </c>
      <c r="L137" s="15" t="s">
        <v>33</v>
      </c>
      <c r="M137" s="13">
        <v>5</v>
      </c>
      <c r="N137" s="16" t="s">
        <v>34</v>
      </c>
      <c r="O137" s="13" t="s">
        <v>34</v>
      </c>
      <c r="P137" s="16" t="s">
        <v>36</v>
      </c>
      <c r="Q137" s="13">
        <v>5</v>
      </c>
      <c r="R137" s="17">
        <v>600000</v>
      </c>
      <c r="S137" s="17">
        <v>300000</v>
      </c>
      <c r="T137" s="18" t="s">
        <v>37</v>
      </c>
      <c r="U137" s="18" t="s">
        <v>513</v>
      </c>
      <c r="V137" s="18" t="s">
        <v>103</v>
      </c>
      <c r="W137" s="19"/>
      <c r="X137" s="25" t="s">
        <v>514</v>
      </c>
      <c r="Y137" s="10" t="s">
        <v>34</v>
      </c>
    </row>
    <row r="138" spans="1:25" ht="15" customHeight="1" x14ac:dyDescent="0.35">
      <c r="A138" s="21">
        <v>2</v>
      </c>
      <c r="B138" s="22" t="s">
        <v>439</v>
      </c>
      <c r="C138" s="23">
        <v>23</v>
      </c>
      <c r="D138" s="24" t="s">
        <v>483</v>
      </c>
      <c r="E138" s="23" t="s">
        <v>506</v>
      </c>
      <c r="F138" s="24" t="s">
        <v>507</v>
      </c>
      <c r="G138" s="24" t="s">
        <v>516</v>
      </c>
      <c r="H138" s="11" t="s">
        <v>515</v>
      </c>
      <c r="I138" s="24"/>
      <c r="J138" s="13" t="s">
        <v>32</v>
      </c>
      <c r="K138" s="13" t="s">
        <v>32</v>
      </c>
      <c r="L138" s="15" t="s">
        <v>33</v>
      </c>
      <c r="M138" s="13">
        <v>3</v>
      </c>
      <c r="N138" s="16" t="s">
        <v>34</v>
      </c>
      <c r="O138" s="13" t="s">
        <v>34</v>
      </c>
      <c r="P138" s="16" t="s">
        <v>36</v>
      </c>
      <c r="Q138" s="13">
        <v>5</v>
      </c>
      <c r="R138" s="17">
        <v>600000</v>
      </c>
      <c r="S138" s="17">
        <v>300000</v>
      </c>
      <c r="T138" s="18" t="s">
        <v>37</v>
      </c>
      <c r="U138" s="18" t="s">
        <v>98</v>
      </c>
      <c r="V138" s="18" t="s">
        <v>103</v>
      </c>
      <c r="W138" s="19"/>
      <c r="X138" s="25" t="s">
        <v>517</v>
      </c>
      <c r="Y138" s="10" t="s">
        <v>34</v>
      </c>
    </row>
    <row r="139" spans="1:25" ht="15" customHeight="1" x14ac:dyDescent="0.35">
      <c r="A139" s="21">
        <v>2</v>
      </c>
      <c r="B139" s="22" t="s">
        <v>439</v>
      </c>
      <c r="C139" s="23">
        <v>23</v>
      </c>
      <c r="D139" s="24" t="s">
        <v>483</v>
      </c>
      <c r="E139" s="23" t="s">
        <v>506</v>
      </c>
      <c r="F139" s="24" t="s">
        <v>507</v>
      </c>
      <c r="G139" s="24" t="s">
        <v>519</v>
      </c>
      <c r="H139" s="11" t="s">
        <v>518</v>
      </c>
      <c r="I139" s="24"/>
      <c r="J139" s="13" t="s">
        <v>32</v>
      </c>
      <c r="K139" s="13" t="s">
        <v>32</v>
      </c>
      <c r="L139" s="15" t="s">
        <v>33</v>
      </c>
      <c r="M139" s="13">
        <v>3</v>
      </c>
      <c r="N139" s="16" t="s">
        <v>34</v>
      </c>
      <c r="O139" s="13" t="s">
        <v>34</v>
      </c>
      <c r="P139" s="16" t="s">
        <v>36</v>
      </c>
      <c r="Q139" s="13">
        <v>5</v>
      </c>
      <c r="R139" s="17">
        <v>600000</v>
      </c>
      <c r="S139" s="17">
        <v>300000</v>
      </c>
      <c r="T139" s="18" t="s">
        <v>37</v>
      </c>
      <c r="U139" s="18" t="s">
        <v>219</v>
      </c>
      <c r="V139" s="18" t="s">
        <v>103</v>
      </c>
      <c r="W139" s="19"/>
      <c r="X139" s="25" t="s">
        <v>520</v>
      </c>
      <c r="Y139" s="10" t="s">
        <v>34</v>
      </c>
    </row>
    <row r="140" spans="1:25" ht="15" customHeight="1" x14ac:dyDescent="0.35">
      <c r="A140" s="21">
        <v>2</v>
      </c>
      <c r="B140" s="22" t="s">
        <v>439</v>
      </c>
      <c r="C140" s="23">
        <v>23</v>
      </c>
      <c r="D140" s="24" t="s">
        <v>483</v>
      </c>
      <c r="E140" s="23" t="s">
        <v>506</v>
      </c>
      <c r="F140" s="24" t="s">
        <v>507</v>
      </c>
      <c r="G140" s="24" t="s">
        <v>522</v>
      </c>
      <c r="H140" s="11" t="s">
        <v>521</v>
      </c>
      <c r="I140" s="24"/>
      <c r="J140" s="13" t="s">
        <v>31</v>
      </c>
      <c r="K140" s="11" t="s">
        <v>32</v>
      </c>
      <c r="L140" s="15" t="s">
        <v>33</v>
      </c>
      <c r="M140" s="13">
        <v>5</v>
      </c>
      <c r="N140" s="16" t="s">
        <v>34</v>
      </c>
      <c r="O140" s="13" t="s">
        <v>34</v>
      </c>
      <c r="P140" s="16" t="s">
        <v>36</v>
      </c>
      <c r="Q140" s="13">
        <v>5</v>
      </c>
      <c r="R140" s="17">
        <v>600000</v>
      </c>
      <c r="S140" s="17">
        <v>300000</v>
      </c>
      <c r="T140" s="18" t="s">
        <v>37</v>
      </c>
      <c r="U140" s="18" t="s">
        <v>98</v>
      </c>
      <c r="V140" s="18" t="s">
        <v>103</v>
      </c>
      <c r="W140" s="19"/>
      <c r="X140" s="25" t="s">
        <v>523</v>
      </c>
      <c r="Y140" s="10" t="s">
        <v>34</v>
      </c>
    </row>
    <row r="141" spans="1:25" ht="15" customHeight="1" x14ac:dyDescent="0.35">
      <c r="A141" s="21">
        <v>2</v>
      </c>
      <c r="B141" s="22" t="s">
        <v>439</v>
      </c>
      <c r="C141" s="23">
        <v>23</v>
      </c>
      <c r="D141" s="24" t="s">
        <v>483</v>
      </c>
      <c r="E141" s="23" t="s">
        <v>506</v>
      </c>
      <c r="F141" s="24" t="s">
        <v>507</v>
      </c>
      <c r="G141" s="24" t="s">
        <v>525</v>
      </c>
      <c r="H141" s="11" t="s">
        <v>524</v>
      </c>
      <c r="I141" s="24"/>
      <c r="J141" s="13" t="s">
        <v>32</v>
      </c>
      <c r="K141" s="13" t="s">
        <v>32</v>
      </c>
      <c r="L141" s="15" t="s">
        <v>33</v>
      </c>
      <c r="M141" s="13">
        <v>3</v>
      </c>
      <c r="N141" s="16" t="s">
        <v>34</v>
      </c>
      <c r="O141" s="13" t="s">
        <v>34</v>
      </c>
      <c r="P141" s="16" t="s">
        <v>36</v>
      </c>
      <c r="Q141" s="13">
        <v>5</v>
      </c>
      <c r="R141" s="17">
        <v>600000</v>
      </c>
      <c r="S141" s="17">
        <v>300000</v>
      </c>
      <c r="T141" s="18" t="s">
        <v>37</v>
      </c>
      <c r="U141" s="18" t="s">
        <v>98</v>
      </c>
      <c r="V141" s="18" t="s">
        <v>103</v>
      </c>
      <c r="W141" s="19"/>
      <c r="X141" s="25" t="s">
        <v>526</v>
      </c>
      <c r="Y141" s="10" t="s">
        <v>34</v>
      </c>
    </row>
    <row r="142" spans="1:25" ht="15" customHeight="1" x14ac:dyDescent="0.35">
      <c r="A142" s="21">
        <v>2</v>
      </c>
      <c r="B142" s="22" t="s">
        <v>439</v>
      </c>
      <c r="C142" s="23">
        <v>23</v>
      </c>
      <c r="D142" s="24" t="s">
        <v>483</v>
      </c>
      <c r="E142" s="23" t="s">
        <v>527</v>
      </c>
      <c r="F142" s="24" t="s">
        <v>528</v>
      </c>
      <c r="G142" s="24" t="s">
        <v>530</v>
      </c>
      <c r="H142" s="11" t="s">
        <v>529</v>
      </c>
      <c r="I142" s="24"/>
      <c r="J142" s="13" t="s">
        <v>31</v>
      </c>
      <c r="K142" s="13" t="s">
        <v>32</v>
      </c>
      <c r="L142" s="15" t="s">
        <v>33</v>
      </c>
      <c r="M142" s="13">
        <v>5</v>
      </c>
      <c r="N142" s="16" t="s">
        <v>34</v>
      </c>
      <c r="O142" s="13" t="s">
        <v>34</v>
      </c>
      <c r="P142" s="16" t="s">
        <v>36</v>
      </c>
      <c r="Q142" s="13">
        <v>5</v>
      </c>
      <c r="R142" s="17">
        <v>600000</v>
      </c>
      <c r="S142" s="17">
        <v>300000</v>
      </c>
      <c r="T142" s="18" t="s">
        <v>37</v>
      </c>
      <c r="U142" s="18" t="s">
        <v>38</v>
      </c>
      <c r="V142" s="18" t="s">
        <v>39</v>
      </c>
      <c r="W142" s="19"/>
      <c r="X142" s="25" t="s">
        <v>531</v>
      </c>
      <c r="Y142" s="10" t="s">
        <v>34</v>
      </c>
    </row>
    <row r="143" spans="1:25" ht="15" customHeight="1" x14ac:dyDescent="0.35">
      <c r="A143" s="21">
        <v>2</v>
      </c>
      <c r="B143" s="22" t="s">
        <v>439</v>
      </c>
      <c r="C143" s="23">
        <v>23</v>
      </c>
      <c r="D143" s="24" t="s">
        <v>483</v>
      </c>
      <c r="E143" s="23" t="s">
        <v>527</v>
      </c>
      <c r="F143" s="24" t="s">
        <v>528</v>
      </c>
      <c r="G143" s="24" t="s">
        <v>533</v>
      </c>
      <c r="H143" s="11" t="s">
        <v>532</v>
      </c>
      <c r="I143" s="24"/>
      <c r="J143" s="13" t="s">
        <v>32</v>
      </c>
      <c r="K143" s="13" t="s">
        <v>32</v>
      </c>
      <c r="L143" s="15" t="s">
        <v>33</v>
      </c>
      <c r="M143" s="13">
        <v>5</v>
      </c>
      <c r="N143" s="16" t="s">
        <v>34</v>
      </c>
      <c r="O143" s="13" t="s">
        <v>34</v>
      </c>
      <c r="P143" s="16" t="s">
        <v>36</v>
      </c>
      <c r="Q143" s="13">
        <v>5</v>
      </c>
      <c r="R143" s="17">
        <v>600000</v>
      </c>
      <c r="S143" s="17">
        <v>300000</v>
      </c>
      <c r="T143" s="18" t="s">
        <v>37</v>
      </c>
      <c r="U143" s="18" t="s">
        <v>98</v>
      </c>
      <c r="V143" s="18" t="s">
        <v>39</v>
      </c>
      <c r="W143" s="19"/>
      <c r="X143" s="25" t="s">
        <v>534</v>
      </c>
      <c r="Y143" s="10" t="s">
        <v>34</v>
      </c>
    </row>
    <row r="144" spans="1:25" ht="15" customHeight="1" x14ac:dyDescent="0.35">
      <c r="A144" s="21">
        <v>2</v>
      </c>
      <c r="B144" s="22" t="s">
        <v>439</v>
      </c>
      <c r="C144" s="23">
        <v>23</v>
      </c>
      <c r="D144" s="24" t="s">
        <v>483</v>
      </c>
      <c r="E144" s="23" t="s">
        <v>527</v>
      </c>
      <c r="F144" s="24" t="s">
        <v>528</v>
      </c>
      <c r="G144" s="24" t="s">
        <v>536</v>
      </c>
      <c r="H144" s="11" t="s">
        <v>535</v>
      </c>
      <c r="I144" s="24"/>
      <c r="J144" s="13" t="s">
        <v>32</v>
      </c>
      <c r="K144" s="13" t="s">
        <v>32</v>
      </c>
      <c r="L144" s="15" t="s">
        <v>33</v>
      </c>
      <c r="M144" s="13">
        <v>5</v>
      </c>
      <c r="N144" s="16" t="s">
        <v>34</v>
      </c>
      <c r="O144" s="13" t="s">
        <v>34</v>
      </c>
      <c r="P144" s="16" t="s">
        <v>36</v>
      </c>
      <c r="Q144" s="13">
        <v>5</v>
      </c>
      <c r="R144" s="17">
        <v>600000</v>
      </c>
      <c r="S144" s="17">
        <v>300000</v>
      </c>
      <c r="T144" s="18" t="s">
        <v>37</v>
      </c>
      <c r="U144" s="18" t="s">
        <v>466</v>
      </c>
      <c r="V144" s="18" t="s">
        <v>103</v>
      </c>
      <c r="W144" s="19"/>
      <c r="X144" s="25" t="s">
        <v>537</v>
      </c>
      <c r="Y144" s="10" t="s">
        <v>34</v>
      </c>
    </row>
    <row r="145" spans="1:25" ht="15" customHeight="1" x14ac:dyDescent="0.35">
      <c r="A145" s="21">
        <v>2</v>
      </c>
      <c r="B145" s="22" t="s">
        <v>439</v>
      </c>
      <c r="C145" s="23">
        <v>23</v>
      </c>
      <c r="D145" s="24" t="s">
        <v>483</v>
      </c>
      <c r="E145" s="23" t="s">
        <v>527</v>
      </c>
      <c r="F145" s="24" t="s">
        <v>528</v>
      </c>
      <c r="G145" s="24" t="s">
        <v>539</v>
      </c>
      <c r="H145" s="11" t="s">
        <v>538</v>
      </c>
      <c r="I145" s="24"/>
      <c r="J145" s="13" t="s">
        <v>32</v>
      </c>
      <c r="K145" s="13" t="s">
        <v>32</v>
      </c>
      <c r="L145" s="15" t="s">
        <v>33</v>
      </c>
      <c r="M145" s="13">
        <v>3</v>
      </c>
      <c r="N145" s="16" t="s">
        <v>34</v>
      </c>
      <c r="O145" s="13" t="s">
        <v>34</v>
      </c>
      <c r="P145" s="16" t="s">
        <v>36</v>
      </c>
      <c r="Q145" s="13">
        <v>3</v>
      </c>
      <c r="R145" s="17">
        <v>300000</v>
      </c>
      <c r="S145" s="17">
        <v>150000</v>
      </c>
      <c r="T145" s="18" t="s">
        <v>37</v>
      </c>
      <c r="U145" s="18" t="s">
        <v>38</v>
      </c>
      <c r="V145" s="18" t="s">
        <v>39</v>
      </c>
      <c r="W145" s="19"/>
      <c r="X145" s="25" t="s">
        <v>540</v>
      </c>
      <c r="Y145" s="10" t="s">
        <v>34</v>
      </c>
    </row>
    <row r="146" spans="1:25" ht="15" customHeight="1" x14ac:dyDescent="0.35">
      <c r="A146" s="21">
        <v>2</v>
      </c>
      <c r="B146" s="22" t="s">
        <v>439</v>
      </c>
      <c r="C146" s="23">
        <v>23</v>
      </c>
      <c r="D146" s="24" t="s">
        <v>483</v>
      </c>
      <c r="E146" s="23" t="s">
        <v>527</v>
      </c>
      <c r="F146" s="24" t="s">
        <v>528</v>
      </c>
      <c r="G146" s="24" t="s">
        <v>542</v>
      </c>
      <c r="H146" s="11" t="s">
        <v>541</v>
      </c>
      <c r="I146" s="24"/>
      <c r="J146" s="13" t="s">
        <v>31</v>
      </c>
      <c r="K146" s="13" t="s">
        <v>32</v>
      </c>
      <c r="L146" s="15" t="s">
        <v>33</v>
      </c>
      <c r="M146" s="13">
        <v>5</v>
      </c>
      <c r="N146" s="16" t="s">
        <v>34</v>
      </c>
      <c r="O146" s="13" t="s">
        <v>34</v>
      </c>
      <c r="P146" s="16" t="s">
        <v>36</v>
      </c>
      <c r="Q146" s="13">
        <v>5</v>
      </c>
      <c r="R146" s="17">
        <v>600000</v>
      </c>
      <c r="S146" s="17">
        <v>300000</v>
      </c>
      <c r="T146" s="18" t="s">
        <v>37</v>
      </c>
      <c r="U146" s="18" t="s">
        <v>38</v>
      </c>
      <c r="V146" s="18" t="s">
        <v>39</v>
      </c>
      <c r="W146" s="19"/>
      <c r="X146" s="25" t="s">
        <v>543</v>
      </c>
      <c r="Y146" s="10" t="s">
        <v>34</v>
      </c>
    </row>
    <row r="147" spans="1:25" ht="15" customHeight="1" x14ac:dyDescent="0.35">
      <c r="A147" s="21">
        <v>2</v>
      </c>
      <c r="B147" s="22" t="s">
        <v>439</v>
      </c>
      <c r="C147" s="23">
        <v>23</v>
      </c>
      <c r="D147" s="24" t="s">
        <v>483</v>
      </c>
      <c r="E147" s="23" t="s">
        <v>527</v>
      </c>
      <c r="F147" s="24" t="s">
        <v>528</v>
      </c>
      <c r="G147" s="24" t="s">
        <v>545</v>
      </c>
      <c r="H147" s="11" t="s">
        <v>544</v>
      </c>
      <c r="I147" s="24"/>
      <c r="J147" s="13" t="s">
        <v>31</v>
      </c>
      <c r="K147" s="13" t="s">
        <v>32</v>
      </c>
      <c r="L147" s="15" t="s">
        <v>33</v>
      </c>
      <c r="M147" s="13">
        <v>5</v>
      </c>
      <c r="N147" s="16" t="s">
        <v>34</v>
      </c>
      <c r="O147" s="13" t="s">
        <v>34</v>
      </c>
      <c r="P147" s="16" t="s">
        <v>36</v>
      </c>
      <c r="Q147" s="13">
        <v>5</v>
      </c>
      <c r="R147" s="17">
        <v>600000</v>
      </c>
      <c r="S147" s="17">
        <v>300000</v>
      </c>
      <c r="T147" s="18" t="s">
        <v>37</v>
      </c>
      <c r="U147" s="18" t="s">
        <v>98</v>
      </c>
      <c r="V147" s="18" t="s">
        <v>39</v>
      </c>
      <c r="W147" s="19"/>
      <c r="X147" s="25" t="s">
        <v>546</v>
      </c>
      <c r="Y147" s="10" t="s">
        <v>34</v>
      </c>
    </row>
    <row r="148" spans="1:25" ht="15" customHeight="1" x14ac:dyDescent="0.35">
      <c r="A148" s="21">
        <v>2</v>
      </c>
      <c r="B148" s="22" t="s">
        <v>439</v>
      </c>
      <c r="C148" s="23">
        <v>23</v>
      </c>
      <c r="D148" s="24" t="s">
        <v>483</v>
      </c>
      <c r="E148" s="23" t="s">
        <v>527</v>
      </c>
      <c r="F148" s="24" t="s">
        <v>528</v>
      </c>
      <c r="G148" s="24" t="s">
        <v>548</v>
      </c>
      <c r="H148" s="11" t="s">
        <v>547</v>
      </c>
      <c r="I148" s="24"/>
      <c r="J148" s="13" t="s">
        <v>31</v>
      </c>
      <c r="K148" s="13" t="s">
        <v>32</v>
      </c>
      <c r="L148" s="15" t="s">
        <v>33</v>
      </c>
      <c r="M148" s="13">
        <v>5</v>
      </c>
      <c r="N148" s="16" t="s">
        <v>34</v>
      </c>
      <c r="O148" s="13" t="s">
        <v>34</v>
      </c>
      <c r="P148" s="16" t="s">
        <v>36</v>
      </c>
      <c r="Q148" s="13">
        <v>4</v>
      </c>
      <c r="R148" s="17">
        <v>450000</v>
      </c>
      <c r="S148" s="17">
        <v>300000</v>
      </c>
      <c r="T148" s="18" t="s">
        <v>37</v>
      </c>
      <c r="U148" s="18" t="s">
        <v>38</v>
      </c>
      <c r="V148" s="18" t="s">
        <v>39</v>
      </c>
      <c r="W148" s="19"/>
      <c r="X148" s="25" t="s">
        <v>549</v>
      </c>
      <c r="Y148" s="10" t="s">
        <v>34</v>
      </c>
    </row>
    <row r="149" spans="1:25" ht="15" customHeight="1" x14ac:dyDescent="0.35">
      <c r="A149" s="21">
        <v>2</v>
      </c>
      <c r="B149" s="22" t="s">
        <v>439</v>
      </c>
      <c r="C149" s="23">
        <v>23</v>
      </c>
      <c r="D149" s="24" t="s">
        <v>483</v>
      </c>
      <c r="E149" s="23" t="s">
        <v>527</v>
      </c>
      <c r="F149" s="24" t="s">
        <v>528</v>
      </c>
      <c r="G149" s="24" t="s">
        <v>551</v>
      </c>
      <c r="H149" s="11" t="s">
        <v>550</v>
      </c>
      <c r="I149" s="24"/>
      <c r="J149" s="13" t="s">
        <v>32</v>
      </c>
      <c r="K149" s="13" t="s">
        <v>32</v>
      </c>
      <c r="L149" s="15" t="s">
        <v>33</v>
      </c>
      <c r="M149" s="13">
        <v>3</v>
      </c>
      <c r="N149" s="16" t="s">
        <v>34</v>
      </c>
      <c r="O149" s="13" t="s">
        <v>34</v>
      </c>
      <c r="P149" s="16" t="s">
        <v>36</v>
      </c>
      <c r="Q149" s="13">
        <v>4</v>
      </c>
      <c r="R149" s="17">
        <v>450000</v>
      </c>
      <c r="S149" s="17">
        <v>300000</v>
      </c>
      <c r="T149" s="18" t="s">
        <v>37</v>
      </c>
      <c r="U149" s="18" t="s">
        <v>38</v>
      </c>
      <c r="V149" s="18" t="s">
        <v>39</v>
      </c>
      <c r="W149" s="19"/>
      <c r="X149" s="25" t="s">
        <v>552</v>
      </c>
      <c r="Y149" s="10" t="s">
        <v>34</v>
      </c>
    </row>
    <row r="150" spans="1:25" ht="15" customHeight="1" x14ac:dyDescent="0.35">
      <c r="A150" s="21">
        <v>2</v>
      </c>
      <c r="B150" s="22" t="s">
        <v>439</v>
      </c>
      <c r="C150" s="23">
        <v>23</v>
      </c>
      <c r="D150" s="24" t="s">
        <v>483</v>
      </c>
      <c r="E150" s="23" t="s">
        <v>527</v>
      </c>
      <c r="F150" s="24" t="s">
        <v>528</v>
      </c>
      <c r="G150" s="24" t="s">
        <v>554</v>
      </c>
      <c r="H150" s="11" t="s">
        <v>553</v>
      </c>
      <c r="I150" s="24"/>
      <c r="J150" s="13" t="s">
        <v>32</v>
      </c>
      <c r="K150" s="13" t="s">
        <v>32</v>
      </c>
      <c r="L150" s="15" t="s">
        <v>33</v>
      </c>
      <c r="M150" s="13">
        <v>3</v>
      </c>
      <c r="N150" s="16" t="s">
        <v>34</v>
      </c>
      <c r="O150" s="13" t="s">
        <v>34</v>
      </c>
      <c r="P150" s="16" t="s">
        <v>36</v>
      </c>
      <c r="Q150" s="13">
        <v>1</v>
      </c>
      <c r="R150" s="17">
        <v>18000</v>
      </c>
      <c r="S150" s="17">
        <v>18000</v>
      </c>
      <c r="T150" s="18" t="s">
        <v>37</v>
      </c>
      <c r="U150" s="18" t="s">
        <v>466</v>
      </c>
      <c r="V150" s="18" t="s">
        <v>39</v>
      </c>
      <c r="W150" s="19"/>
      <c r="X150" s="25" t="s">
        <v>555</v>
      </c>
      <c r="Y150" s="10" t="s">
        <v>34</v>
      </c>
    </row>
    <row r="151" spans="1:25" ht="15" customHeight="1" x14ac:dyDescent="0.35">
      <c r="A151" s="21">
        <v>2</v>
      </c>
      <c r="B151" s="22" t="s">
        <v>439</v>
      </c>
      <c r="C151" s="23">
        <v>23</v>
      </c>
      <c r="D151" s="24" t="s">
        <v>483</v>
      </c>
      <c r="E151" s="23" t="s">
        <v>527</v>
      </c>
      <c r="F151" s="24" t="s">
        <v>528</v>
      </c>
      <c r="G151" s="24" t="s">
        <v>557</v>
      </c>
      <c r="H151" s="11" t="s">
        <v>556</v>
      </c>
      <c r="I151" s="24"/>
      <c r="J151" s="13" t="s">
        <v>32</v>
      </c>
      <c r="K151" s="13" t="s">
        <v>32</v>
      </c>
      <c r="L151" s="15" t="s">
        <v>33</v>
      </c>
      <c r="M151" s="13">
        <v>5</v>
      </c>
      <c r="N151" s="16" t="s">
        <v>34</v>
      </c>
      <c r="O151" s="13" t="s">
        <v>34</v>
      </c>
      <c r="P151" s="16" t="s">
        <v>36</v>
      </c>
      <c r="Q151" s="13">
        <v>5</v>
      </c>
      <c r="R151" s="17">
        <v>600000</v>
      </c>
      <c r="S151" s="17">
        <v>300000</v>
      </c>
      <c r="T151" s="18" t="s">
        <v>37</v>
      </c>
      <c r="U151" s="18" t="s">
        <v>98</v>
      </c>
      <c r="V151" s="18" t="s">
        <v>39</v>
      </c>
      <c r="W151" s="19"/>
      <c r="X151" s="25" t="s">
        <v>558</v>
      </c>
      <c r="Y151" s="10" t="s">
        <v>34</v>
      </c>
    </row>
    <row r="152" spans="1:25" ht="15" customHeight="1" x14ac:dyDescent="0.35">
      <c r="A152" s="21">
        <v>2</v>
      </c>
      <c r="B152" s="22" t="s">
        <v>439</v>
      </c>
      <c r="C152" s="23">
        <v>23</v>
      </c>
      <c r="D152" s="24" t="s">
        <v>483</v>
      </c>
      <c r="E152" s="23" t="s">
        <v>527</v>
      </c>
      <c r="F152" s="24" t="s">
        <v>528</v>
      </c>
      <c r="G152" s="24" t="s">
        <v>560</v>
      </c>
      <c r="H152" s="11" t="s">
        <v>559</v>
      </c>
      <c r="I152" s="24"/>
      <c r="J152" s="13" t="s">
        <v>32</v>
      </c>
      <c r="K152" s="13" t="s">
        <v>32</v>
      </c>
      <c r="L152" s="15" t="s">
        <v>79</v>
      </c>
      <c r="M152" s="13">
        <v>3</v>
      </c>
      <c r="N152" s="16" t="s">
        <v>34</v>
      </c>
      <c r="O152" s="13" t="s">
        <v>36</v>
      </c>
      <c r="P152" s="16" t="s">
        <v>36</v>
      </c>
      <c r="Q152" s="13">
        <v>5</v>
      </c>
      <c r="R152" s="17">
        <v>600000</v>
      </c>
      <c r="S152" s="17">
        <v>300000</v>
      </c>
      <c r="T152" s="18" t="s">
        <v>37</v>
      </c>
      <c r="U152" s="18" t="s">
        <v>80</v>
      </c>
      <c r="V152" s="18" t="s">
        <v>39</v>
      </c>
      <c r="W152" s="19"/>
      <c r="X152" s="25" t="s">
        <v>561</v>
      </c>
      <c r="Y152" s="10" t="s">
        <v>34</v>
      </c>
    </row>
    <row r="153" spans="1:25" ht="15" customHeight="1" x14ac:dyDescent="0.35">
      <c r="A153" s="21">
        <v>2</v>
      </c>
      <c r="B153" s="22" t="s">
        <v>439</v>
      </c>
      <c r="C153" s="23">
        <v>23</v>
      </c>
      <c r="D153" s="24" t="s">
        <v>483</v>
      </c>
      <c r="E153" s="23" t="s">
        <v>562</v>
      </c>
      <c r="F153" s="24" t="s">
        <v>563</v>
      </c>
      <c r="G153" s="24" t="s">
        <v>565</v>
      </c>
      <c r="H153" s="11" t="s">
        <v>564</v>
      </c>
      <c r="I153" s="24"/>
      <c r="J153" s="13" t="s">
        <v>32</v>
      </c>
      <c r="K153" s="13" t="s">
        <v>32</v>
      </c>
      <c r="L153" s="15" t="s">
        <v>33</v>
      </c>
      <c r="M153" s="13">
        <v>5</v>
      </c>
      <c r="N153" s="16" t="s">
        <v>34</v>
      </c>
      <c r="O153" s="13" t="s">
        <v>34</v>
      </c>
      <c r="P153" s="16" t="s">
        <v>36</v>
      </c>
      <c r="Q153" s="13">
        <v>5</v>
      </c>
      <c r="R153" s="17">
        <v>600000</v>
      </c>
      <c r="S153" s="17">
        <v>300000</v>
      </c>
      <c r="T153" s="18" t="s">
        <v>37</v>
      </c>
      <c r="U153" s="18" t="s">
        <v>98</v>
      </c>
      <c r="V153" s="18" t="s">
        <v>39</v>
      </c>
      <c r="W153" s="19"/>
      <c r="X153" s="25" t="s">
        <v>566</v>
      </c>
      <c r="Y153" s="10" t="s">
        <v>34</v>
      </c>
    </row>
    <row r="154" spans="1:25" ht="15" customHeight="1" x14ac:dyDescent="0.35">
      <c r="A154" s="21">
        <v>2</v>
      </c>
      <c r="B154" s="22" t="s">
        <v>439</v>
      </c>
      <c r="C154" s="23">
        <v>23</v>
      </c>
      <c r="D154" s="24" t="s">
        <v>483</v>
      </c>
      <c r="E154" s="23" t="s">
        <v>562</v>
      </c>
      <c r="F154" s="24" t="s">
        <v>563</v>
      </c>
      <c r="G154" s="24" t="s">
        <v>568</v>
      </c>
      <c r="H154" s="11" t="s">
        <v>567</v>
      </c>
      <c r="I154" s="24"/>
      <c r="J154" s="13" t="s">
        <v>32</v>
      </c>
      <c r="K154" s="13" t="s">
        <v>32</v>
      </c>
      <c r="L154" s="15" t="s">
        <v>33</v>
      </c>
      <c r="M154" s="13">
        <v>3</v>
      </c>
      <c r="N154" s="16" t="s">
        <v>34</v>
      </c>
      <c r="O154" s="13" t="s">
        <v>34</v>
      </c>
      <c r="P154" s="16" t="s">
        <v>36</v>
      </c>
      <c r="Q154" s="13">
        <v>5</v>
      </c>
      <c r="R154" s="17">
        <v>600000</v>
      </c>
      <c r="S154" s="17">
        <v>300000</v>
      </c>
      <c r="T154" s="18" t="s">
        <v>37</v>
      </c>
      <c r="U154" s="18" t="s">
        <v>98</v>
      </c>
      <c r="V154" s="18" t="s">
        <v>103</v>
      </c>
      <c r="W154" s="19"/>
      <c r="X154" s="25" t="s">
        <v>569</v>
      </c>
      <c r="Y154" s="10" t="s">
        <v>34</v>
      </c>
    </row>
    <row r="155" spans="1:25" ht="15" customHeight="1" x14ac:dyDescent="0.35">
      <c r="A155" s="21">
        <v>2</v>
      </c>
      <c r="B155" s="22" t="s">
        <v>439</v>
      </c>
      <c r="C155" s="23">
        <v>23</v>
      </c>
      <c r="D155" s="24" t="s">
        <v>483</v>
      </c>
      <c r="E155" s="23" t="s">
        <v>562</v>
      </c>
      <c r="F155" s="24" t="s">
        <v>563</v>
      </c>
      <c r="G155" s="24" t="s">
        <v>571</v>
      </c>
      <c r="H155" s="11" t="s">
        <v>570</v>
      </c>
      <c r="I155" s="24"/>
      <c r="J155" s="13" t="s">
        <v>32</v>
      </c>
      <c r="K155" s="13" t="s">
        <v>32</v>
      </c>
      <c r="L155" s="15" t="s">
        <v>33</v>
      </c>
      <c r="M155" s="13">
        <v>5</v>
      </c>
      <c r="N155" s="16" t="s">
        <v>34</v>
      </c>
      <c r="O155" s="13" t="s">
        <v>34</v>
      </c>
      <c r="P155" s="16" t="s">
        <v>36</v>
      </c>
      <c r="Q155" s="13">
        <v>5</v>
      </c>
      <c r="R155" s="17">
        <v>600000</v>
      </c>
      <c r="S155" s="17">
        <v>300000</v>
      </c>
      <c r="T155" s="18" t="s">
        <v>37</v>
      </c>
      <c r="U155" s="18" t="s">
        <v>98</v>
      </c>
      <c r="V155" s="18" t="s">
        <v>103</v>
      </c>
      <c r="W155" s="19"/>
      <c r="X155" s="25" t="s">
        <v>572</v>
      </c>
      <c r="Y155" s="10" t="s">
        <v>34</v>
      </c>
    </row>
    <row r="156" spans="1:25" ht="15" customHeight="1" x14ac:dyDescent="0.35">
      <c r="A156" s="21">
        <v>2</v>
      </c>
      <c r="B156" s="22" t="s">
        <v>439</v>
      </c>
      <c r="C156" s="23">
        <v>23</v>
      </c>
      <c r="D156" s="24" t="s">
        <v>483</v>
      </c>
      <c r="E156" s="23" t="s">
        <v>562</v>
      </c>
      <c r="F156" s="24" t="s">
        <v>563</v>
      </c>
      <c r="G156" s="24" t="s">
        <v>574</v>
      </c>
      <c r="H156" s="11" t="s">
        <v>573</v>
      </c>
      <c r="I156" s="24"/>
      <c r="J156" s="13" t="s">
        <v>32</v>
      </c>
      <c r="K156" s="13" t="s">
        <v>32</v>
      </c>
      <c r="L156" s="15" t="s">
        <v>33</v>
      </c>
      <c r="M156" s="13">
        <v>3</v>
      </c>
      <c r="N156" s="16" t="s">
        <v>34</v>
      </c>
      <c r="O156" s="13" t="s">
        <v>34</v>
      </c>
      <c r="P156" s="16" t="s">
        <v>36</v>
      </c>
      <c r="Q156" s="13">
        <v>5</v>
      </c>
      <c r="R156" s="17">
        <v>600000</v>
      </c>
      <c r="S156" s="17">
        <v>300000</v>
      </c>
      <c r="T156" s="18" t="s">
        <v>37</v>
      </c>
      <c r="U156" s="18" t="s">
        <v>178</v>
      </c>
      <c r="V156" s="18" t="s">
        <v>103</v>
      </c>
      <c r="W156" s="19"/>
      <c r="X156" s="25" t="s">
        <v>575</v>
      </c>
      <c r="Y156" s="10" t="s">
        <v>34</v>
      </c>
    </row>
    <row r="157" spans="1:25" ht="15" customHeight="1" x14ac:dyDescent="0.35">
      <c r="A157" s="21">
        <v>2</v>
      </c>
      <c r="B157" s="22" t="s">
        <v>439</v>
      </c>
      <c r="C157" s="23">
        <v>23</v>
      </c>
      <c r="D157" s="24" t="s">
        <v>483</v>
      </c>
      <c r="E157" s="23" t="s">
        <v>562</v>
      </c>
      <c r="F157" s="24" t="s">
        <v>563</v>
      </c>
      <c r="G157" s="24" t="s">
        <v>577</v>
      </c>
      <c r="H157" s="11" t="s">
        <v>576</v>
      </c>
      <c r="I157" s="24"/>
      <c r="J157" s="13" t="s">
        <v>32</v>
      </c>
      <c r="K157" s="13" t="s">
        <v>32</v>
      </c>
      <c r="L157" s="15" t="s">
        <v>33</v>
      </c>
      <c r="M157" s="13">
        <v>5</v>
      </c>
      <c r="N157" s="16" t="s">
        <v>34</v>
      </c>
      <c r="O157" s="13" t="s">
        <v>34</v>
      </c>
      <c r="P157" s="16" t="s">
        <v>36</v>
      </c>
      <c r="Q157" s="13">
        <v>5</v>
      </c>
      <c r="R157" s="17">
        <v>600000</v>
      </c>
      <c r="S157" s="17">
        <v>300000</v>
      </c>
      <c r="T157" s="18" t="s">
        <v>37</v>
      </c>
      <c r="U157" s="18" t="s">
        <v>98</v>
      </c>
      <c r="V157" s="18" t="s">
        <v>103</v>
      </c>
      <c r="W157" s="19"/>
      <c r="X157" s="25" t="s">
        <v>578</v>
      </c>
      <c r="Y157" s="10" t="s">
        <v>34</v>
      </c>
    </row>
    <row r="158" spans="1:25" ht="15" customHeight="1" x14ac:dyDescent="0.35">
      <c r="A158" s="21">
        <v>2</v>
      </c>
      <c r="B158" s="22" t="s">
        <v>439</v>
      </c>
      <c r="C158" s="23">
        <v>23</v>
      </c>
      <c r="D158" s="24" t="s">
        <v>483</v>
      </c>
      <c r="E158" s="23" t="s">
        <v>562</v>
      </c>
      <c r="F158" s="24" t="s">
        <v>563</v>
      </c>
      <c r="G158" s="24" t="s">
        <v>580</v>
      </c>
      <c r="H158" s="11" t="s">
        <v>579</v>
      </c>
      <c r="I158" s="24"/>
      <c r="J158" s="13" t="s">
        <v>32</v>
      </c>
      <c r="K158" s="13" t="s">
        <v>32</v>
      </c>
      <c r="L158" s="15" t="s">
        <v>33</v>
      </c>
      <c r="M158" s="13">
        <v>3</v>
      </c>
      <c r="N158" s="16" t="s">
        <v>34</v>
      </c>
      <c r="O158" s="13" t="s">
        <v>34</v>
      </c>
      <c r="P158" s="16" t="s">
        <v>36</v>
      </c>
      <c r="Q158" s="13">
        <v>5</v>
      </c>
      <c r="R158" s="17">
        <v>600000</v>
      </c>
      <c r="S158" s="17">
        <v>300000</v>
      </c>
      <c r="T158" s="18" t="s">
        <v>37</v>
      </c>
      <c r="U158" s="18" t="s">
        <v>80</v>
      </c>
      <c r="V158" s="18" t="s">
        <v>103</v>
      </c>
      <c r="W158" s="19"/>
      <c r="X158" s="25" t="s">
        <v>581</v>
      </c>
      <c r="Y158" s="10" t="s">
        <v>34</v>
      </c>
    </row>
    <row r="159" spans="1:25" ht="15" customHeight="1" x14ac:dyDescent="0.35">
      <c r="A159" s="21">
        <v>2</v>
      </c>
      <c r="B159" s="22" t="s">
        <v>439</v>
      </c>
      <c r="C159" s="23">
        <v>23</v>
      </c>
      <c r="D159" s="24" t="s">
        <v>483</v>
      </c>
      <c r="E159" s="23" t="s">
        <v>562</v>
      </c>
      <c r="F159" s="24" t="s">
        <v>563</v>
      </c>
      <c r="G159" s="24" t="s">
        <v>583</v>
      </c>
      <c r="H159" s="11" t="s">
        <v>582</v>
      </c>
      <c r="I159" s="24"/>
      <c r="J159" s="13" t="s">
        <v>32</v>
      </c>
      <c r="K159" s="13" t="s">
        <v>32</v>
      </c>
      <c r="L159" s="15" t="s">
        <v>33</v>
      </c>
      <c r="M159" s="13">
        <v>5</v>
      </c>
      <c r="N159" s="16" t="s">
        <v>34</v>
      </c>
      <c r="O159" s="13" t="s">
        <v>34</v>
      </c>
      <c r="P159" s="16" t="s">
        <v>36</v>
      </c>
      <c r="Q159" s="13">
        <v>5</v>
      </c>
      <c r="R159" s="17">
        <v>600000</v>
      </c>
      <c r="S159" s="17">
        <v>300000</v>
      </c>
      <c r="T159" s="18" t="s">
        <v>37</v>
      </c>
      <c r="U159" s="18" t="s">
        <v>98</v>
      </c>
      <c r="V159" s="18" t="s">
        <v>103</v>
      </c>
      <c r="W159" s="19"/>
      <c r="X159" s="25" t="s">
        <v>584</v>
      </c>
      <c r="Y159" s="10" t="s">
        <v>34</v>
      </c>
    </row>
    <row r="160" spans="1:25" ht="15" customHeight="1" x14ac:dyDescent="0.35">
      <c r="A160" s="21">
        <v>2</v>
      </c>
      <c r="B160" s="22" t="s">
        <v>439</v>
      </c>
      <c r="C160" s="23">
        <v>23</v>
      </c>
      <c r="D160" s="24" t="s">
        <v>483</v>
      </c>
      <c r="E160" s="23" t="s">
        <v>562</v>
      </c>
      <c r="F160" s="24" t="s">
        <v>563</v>
      </c>
      <c r="G160" s="24" t="s">
        <v>586</v>
      </c>
      <c r="H160" s="11" t="s">
        <v>585</v>
      </c>
      <c r="I160" s="24"/>
      <c r="J160" s="13" t="s">
        <v>32</v>
      </c>
      <c r="K160" s="13" t="s">
        <v>32</v>
      </c>
      <c r="L160" s="15" t="s">
        <v>33</v>
      </c>
      <c r="M160" s="13">
        <v>5</v>
      </c>
      <c r="N160" s="16" t="s">
        <v>34</v>
      </c>
      <c r="O160" s="13" t="s">
        <v>34</v>
      </c>
      <c r="P160" s="16" t="s">
        <v>36</v>
      </c>
      <c r="Q160" s="13">
        <v>5</v>
      </c>
      <c r="R160" s="17">
        <v>600000</v>
      </c>
      <c r="S160" s="17">
        <v>300000</v>
      </c>
      <c r="T160" s="18" t="s">
        <v>37</v>
      </c>
      <c r="U160" s="18" t="s">
        <v>98</v>
      </c>
      <c r="V160" s="18" t="s">
        <v>103</v>
      </c>
      <c r="W160" s="19"/>
      <c r="X160" s="20" t="s">
        <v>587</v>
      </c>
      <c r="Y160" s="10" t="s">
        <v>34</v>
      </c>
    </row>
    <row r="161" spans="1:25" ht="15" customHeight="1" x14ac:dyDescent="0.35">
      <c r="A161" s="21">
        <v>2</v>
      </c>
      <c r="B161" s="22" t="s">
        <v>439</v>
      </c>
      <c r="C161" s="23">
        <v>23</v>
      </c>
      <c r="D161" s="24" t="s">
        <v>483</v>
      </c>
      <c r="E161" s="23" t="s">
        <v>562</v>
      </c>
      <c r="F161" s="24" t="s">
        <v>563</v>
      </c>
      <c r="G161" s="24" t="s">
        <v>589</v>
      </c>
      <c r="H161" s="11" t="s">
        <v>588</v>
      </c>
      <c r="I161" s="24"/>
      <c r="J161" s="13" t="s">
        <v>32</v>
      </c>
      <c r="K161" s="13" t="s">
        <v>32</v>
      </c>
      <c r="L161" s="15" t="s">
        <v>33</v>
      </c>
      <c r="M161" s="13">
        <v>5</v>
      </c>
      <c r="N161" s="16" t="s">
        <v>34</v>
      </c>
      <c r="O161" s="13" t="s">
        <v>34</v>
      </c>
      <c r="P161" s="16" t="s">
        <v>36</v>
      </c>
      <c r="Q161" s="13">
        <v>5</v>
      </c>
      <c r="R161" s="17">
        <v>600000</v>
      </c>
      <c r="S161" s="17">
        <v>300000</v>
      </c>
      <c r="T161" s="18" t="s">
        <v>37</v>
      </c>
      <c r="U161" s="18" t="s">
        <v>513</v>
      </c>
      <c r="V161" s="18" t="s">
        <v>103</v>
      </c>
      <c r="W161" s="19"/>
      <c r="X161" s="25" t="s">
        <v>590</v>
      </c>
      <c r="Y161" s="10" t="s">
        <v>34</v>
      </c>
    </row>
    <row r="162" spans="1:25" ht="15" customHeight="1" x14ac:dyDescent="0.35">
      <c r="A162" s="21">
        <v>2</v>
      </c>
      <c r="B162" s="22" t="s">
        <v>439</v>
      </c>
      <c r="C162" s="23">
        <v>23</v>
      </c>
      <c r="D162" s="24" t="s">
        <v>483</v>
      </c>
      <c r="E162" s="23" t="s">
        <v>562</v>
      </c>
      <c r="F162" s="24" t="s">
        <v>563</v>
      </c>
      <c r="G162" s="24" t="s">
        <v>592</v>
      </c>
      <c r="H162" s="11" t="s">
        <v>591</v>
      </c>
      <c r="I162" s="24"/>
      <c r="J162" s="13" t="s">
        <v>32</v>
      </c>
      <c r="K162" s="13" t="s">
        <v>32</v>
      </c>
      <c r="L162" s="15" t="s">
        <v>33</v>
      </c>
      <c r="M162" s="13">
        <v>3</v>
      </c>
      <c r="N162" s="16" t="s">
        <v>34</v>
      </c>
      <c r="O162" s="13" t="s">
        <v>34</v>
      </c>
      <c r="P162" s="16" t="s">
        <v>36</v>
      </c>
      <c r="Q162" s="13">
        <v>5</v>
      </c>
      <c r="R162" s="17">
        <v>600000</v>
      </c>
      <c r="S162" s="17">
        <v>300000</v>
      </c>
      <c r="T162" s="18" t="s">
        <v>37</v>
      </c>
      <c r="U162" s="18" t="s">
        <v>593</v>
      </c>
      <c r="V162" s="18" t="s">
        <v>103</v>
      </c>
      <c r="W162" s="19"/>
      <c r="X162" s="25" t="s">
        <v>594</v>
      </c>
      <c r="Y162" s="10" t="s">
        <v>34</v>
      </c>
    </row>
    <row r="163" spans="1:25" ht="15" customHeight="1" x14ac:dyDescent="0.35">
      <c r="A163" s="21">
        <v>2</v>
      </c>
      <c r="B163" s="22" t="s">
        <v>439</v>
      </c>
      <c r="C163" s="23">
        <v>23</v>
      </c>
      <c r="D163" s="24" t="s">
        <v>483</v>
      </c>
      <c r="E163" s="23" t="s">
        <v>562</v>
      </c>
      <c r="F163" s="24" t="s">
        <v>563</v>
      </c>
      <c r="G163" s="24" t="s">
        <v>596</v>
      </c>
      <c r="H163" s="11" t="s">
        <v>595</v>
      </c>
      <c r="I163" s="24"/>
      <c r="J163" s="13" t="s">
        <v>32</v>
      </c>
      <c r="K163" s="13" t="s">
        <v>32</v>
      </c>
      <c r="L163" s="15" t="s">
        <v>33</v>
      </c>
      <c r="M163" s="13">
        <v>5</v>
      </c>
      <c r="N163" s="16" t="s">
        <v>34</v>
      </c>
      <c r="O163" s="13" t="s">
        <v>34</v>
      </c>
      <c r="P163" s="16" t="s">
        <v>36</v>
      </c>
      <c r="Q163" s="13">
        <v>5</v>
      </c>
      <c r="R163" s="17">
        <v>600000</v>
      </c>
      <c r="S163" s="17">
        <v>300000</v>
      </c>
      <c r="T163" s="18" t="s">
        <v>37</v>
      </c>
      <c r="U163" s="18" t="s">
        <v>98</v>
      </c>
      <c r="V163" s="18" t="s">
        <v>103</v>
      </c>
      <c r="W163" s="19"/>
      <c r="X163" s="25" t="s">
        <v>597</v>
      </c>
      <c r="Y163" s="10" t="s">
        <v>34</v>
      </c>
    </row>
    <row r="164" spans="1:25" ht="15" customHeight="1" x14ac:dyDescent="0.35">
      <c r="A164" s="21">
        <v>2</v>
      </c>
      <c r="B164" s="22" t="s">
        <v>439</v>
      </c>
      <c r="C164" s="23">
        <v>23</v>
      </c>
      <c r="D164" s="24" t="s">
        <v>483</v>
      </c>
      <c r="E164" s="23" t="s">
        <v>562</v>
      </c>
      <c r="F164" s="24" t="s">
        <v>563</v>
      </c>
      <c r="G164" s="24" t="s">
        <v>599</v>
      </c>
      <c r="H164" s="11" t="s">
        <v>598</v>
      </c>
      <c r="I164" s="24"/>
      <c r="J164" s="13" t="s">
        <v>32</v>
      </c>
      <c r="K164" s="13" t="s">
        <v>32</v>
      </c>
      <c r="L164" s="15" t="s">
        <v>33</v>
      </c>
      <c r="M164" s="13">
        <v>5</v>
      </c>
      <c r="N164" s="16" t="s">
        <v>34</v>
      </c>
      <c r="O164" s="13" t="s">
        <v>34</v>
      </c>
      <c r="P164" s="16" t="s">
        <v>36</v>
      </c>
      <c r="Q164" s="13">
        <v>5</v>
      </c>
      <c r="R164" s="17">
        <v>600000</v>
      </c>
      <c r="S164" s="17">
        <v>300000</v>
      </c>
      <c r="T164" s="18" t="s">
        <v>37</v>
      </c>
      <c r="U164" s="18" t="s">
        <v>98</v>
      </c>
      <c r="V164" s="18" t="s">
        <v>103</v>
      </c>
      <c r="W164" s="19"/>
      <c r="X164" s="25" t="s">
        <v>600</v>
      </c>
      <c r="Y164" s="10" t="s">
        <v>34</v>
      </c>
    </row>
    <row r="165" spans="1:25" ht="15" customHeight="1" x14ac:dyDescent="0.35">
      <c r="A165" s="21">
        <v>2</v>
      </c>
      <c r="B165" s="22" t="s">
        <v>439</v>
      </c>
      <c r="C165" s="23">
        <v>23</v>
      </c>
      <c r="D165" s="24" t="s">
        <v>483</v>
      </c>
      <c r="E165" s="23" t="s">
        <v>562</v>
      </c>
      <c r="F165" s="24" t="s">
        <v>563</v>
      </c>
      <c r="G165" s="24" t="s">
        <v>602</v>
      </c>
      <c r="H165" s="11" t="s">
        <v>601</v>
      </c>
      <c r="I165" s="24"/>
      <c r="J165" s="13" t="s">
        <v>32</v>
      </c>
      <c r="K165" s="13" t="s">
        <v>32</v>
      </c>
      <c r="L165" s="15" t="s">
        <v>33</v>
      </c>
      <c r="M165" s="13">
        <v>5</v>
      </c>
      <c r="N165" s="16" t="s">
        <v>34</v>
      </c>
      <c r="O165" s="13" t="s">
        <v>34</v>
      </c>
      <c r="P165" s="16" t="s">
        <v>36</v>
      </c>
      <c r="Q165" s="13">
        <v>5</v>
      </c>
      <c r="R165" s="17">
        <v>600000</v>
      </c>
      <c r="S165" s="17">
        <v>300000</v>
      </c>
      <c r="T165" s="18" t="s">
        <v>37</v>
      </c>
      <c r="U165" s="18" t="s">
        <v>98</v>
      </c>
      <c r="V165" s="18" t="s">
        <v>103</v>
      </c>
      <c r="W165" s="19"/>
      <c r="X165" s="20" t="s">
        <v>603</v>
      </c>
      <c r="Y165" s="10" t="s">
        <v>34</v>
      </c>
    </row>
    <row r="166" spans="1:25" ht="15" customHeight="1" x14ac:dyDescent="0.35">
      <c r="A166" s="21">
        <v>2</v>
      </c>
      <c r="B166" s="22" t="s">
        <v>439</v>
      </c>
      <c r="C166" s="23">
        <v>23</v>
      </c>
      <c r="D166" s="24" t="s">
        <v>483</v>
      </c>
      <c r="E166" s="23" t="s">
        <v>562</v>
      </c>
      <c r="F166" s="24" t="s">
        <v>563</v>
      </c>
      <c r="G166" s="24" t="s">
        <v>605</v>
      </c>
      <c r="H166" s="11" t="s">
        <v>604</v>
      </c>
      <c r="I166" s="24"/>
      <c r="J166" s="13" t="s">
        <v>32</v>
      </c>
      <c r="K166" s="13" t="s">
        <v>32</v>
      </c>
      <c r="L166" s="15" t="s">
        <v>33</v>
      </c>
      <c r="M166" s="13">
        <v>5</v>
      </c>
      <c r="N166" s="16" t="s">
        <v>34</v>
      </c>
      <c r="O166" s="13" t="s">
        <v>34</v>
      </c>
      <c r="P166" s="16" t="s">
        <v>36</v>
      </c>
      <c r="Q166" s="13">
        <v>5</v>
      </c>
      <c r="R166" s="17">
        <v>600000</v>
      </c>
      <c r="S166" s="17">
        <v>300000</v>
      </c>
      <c r="T166" s="18" t="s">
        <v>37</v>
      </c>
      <c r="U166" s="18" t="s">
        <v>98</v>
      </c>
      <c r="V166" s="18" t="s">
        <v>103</v>
      </c>
      <c r="W166" s="19"/>
      <c r="X166" s="25" t="s">
        <v>606</v>
      </c>
      <c r="Y166" s="10" t="s">
        <v>34</v>
      </c>
    </row>
    <row r="167" spans="1:25" ht="15" customHeight="1" x14ac:dyDescent="0.35">
      <c r="A167" s="21">
        <v>2</v>
      </c>
      <c r="B167" s="22" t="s">
        <v>439</v>
      </c>
      <c r="C167" s="23">
        <v>23</v>
      </c>
      <c r="D167" s="24" t="s">
        <v>483</v>
      </c>
      <c r="E167" s="23" t="s">
        <v>562</v>
      </c>
      <c r="F167" s="24" t="s">
        <v>563</v>
      </c>
      <c r="G167" s="24" t="s">
        <v>608</v>
      </c>
      <c r="H167" s="11" t="s">
        <v>607</v>
      </c>
      <c r="I167" s="24"/>
      <c r="J167" s="13" t="s">
        <v>32</v>
      </c>
      <c r="K167" s="13" t="s">
        <v>32</v>
      </c>
      <c r="L167" s="15" t="s">
        <v>33</v>
      </c>
      <c r="M167" s="13">
        <v>5</v>
      </c>
      <c r="N167" s="16" t="s">
        <v>34</v>
      </c>
      <c r="O167" s="13" t="s">
        <v>34</v>
      </c>
      <c r="P167" s="16" t="s">
        <v>36</v>
      </c>
      <c r="Q167" s="13">
        <v>5</v>
      </c>
      <c r="R167" s="17">
        <v>600000</v>
      </c>
      <c r="S167" s="17">
        <v>300000</v>
      </c>
      <c r="T167" s="18" t="s">
        <v>37</v>
      </c>
      <c r="U167" s="18" t="s">
        <v>98</v>
      </c>
      <c r="V167" s="18" t="s">
        <v>103</v>
      </c>
      <c r="W167" s="19"/>
      <c r="X167" s="25" t="s">
        <v>609</v>
      </c>
      <c r="Y167" s="10" t="s">
        <v>34</v>
      </c>
    </row>
    <row r="168" spans="1:25" ht="15" customHeight="1" x14ac:dyDescent="0.35">
      <c r="A168" s="21">
        <v>2</v>
      </c>
      <c r="B168" s="22" t="s">
        <v>439</v>
      </c>
      <c r="C168" s="23">
        <v>23</v>
      </c>
      <c r="D168" s="24" t="s">
        <v>483</v>
      </c>
      <c r="E168" s="23" t="s">
        <v>562</v>
      </c>
      <c r="F168" s="24" t="s">
        <v>563</v>
      </c>
      <c r="G168" s="24" t="s">
        <v>611</v>
      </c>
      <c r="H168" s="11" t="s">
        <v>610</v>
      </c>
      <c r="I168" s="24"/>
      <c r="J168" s="13" t="s">
        <v>32</v>
      </c>
      <c r="K168" s="13" t="s">
        <v>32</v>
      </c>
      <c r="L168" s="15" t="s">
        <v>33</v>
      </c>
      <c r="M168" s="13">
        <v>3</v>
      </c>
      <c r="N168" s="16" t="s">
        <v>34</v>
      </c>
      <c r="O168" s="13" t="s">
        <v>34</v>
      </c>
      <c r="P168" s="16" t="s">
        <v>36</v>
      </c>
      <c r="Q168" s="13">
        <v>5</v>
      </c>
      <c r="R168" s="17">
        <v>600000</v>
      </c>
      <c r="S168" s="17">
        <v>300000</v>
      </c>
      <c r="T168" s="18" t="s">
        <v>37</v>
      </c>
      <c r="U168" s="18" t="s">
        <v>98</v>
      </c>
      <c r="V168" s="18" t="s">
        <v>103</v>
      </c>
      <c r="W168" s="19"/>
      <c r="X168" s="25" t="s">
        <v>612</v>
      </c>
      <c r="Y168" s="10" t="s">
        <v>34</v>
      </c>
    </row>
    <row r="169" spans="1:25" ht="15" customHeight="1" x14ac:dyDescent="0.35">
      <c r="A169" s="21">
        <v>2</v>
      </c>
      <c r="B169" s="22" t="s">
        <v>439</v>
      </c>
      <c r="C169" s="23">
        <v>23</v>
      </c>
      <c r="D169" s="24" t="s">
        <v>483</v>
      </c>
      <c r="E169" s="23" t="s">
        <v>562</v>
      </c>
      <c r="F169" s="24" t="s">
        <v>563</v>
      </c>
      <c r="G169" s="24" t="s">
        <v>614</v>
      </c>
      <c r="H169" s="11" t="s">
        <v>613</v>
      </c>
      <c r="I169" s="24"/>
      <c r="J169" s="13" t="s">
        <v>32</v>
      </c>
      <c r="K169" s="13" t="s">
        <v>32</v>
      </c>
      <c r="L169" s="15" t="s">
        <v>33</v>
      </c>
      <c r="M169" s="13">
        <v>5</v>
      </c>
      <c r="N169" s="16" t="s">
        <v>34</v>
      </c>
      <c r="O169" s="13" t="s">
        <v>34</v>
      </c>
      <c r="P169" s="16" t="s">
        <v>36</v>
      </c>
      <c r="Q169" s="13">
        <v>5</v>
      </c>
      <c r="R169" s="17">
        <v>600000</v>
      </c>
      <c r="S169" s="17">
        <v>300000</v>
      </c>
      <c r="T169" s="18" t="s">
        <v>37</v>
      </c>
      <c r="U169" s="18" t="s">
        <v>98</v>
      </c>
      <c r="V169" s="18" t="s">
        <v>103</v>
      </c>
      <c r="W169" s="19"/>
      <c r="X169" s="25" t="s">
        <v>615</v>
      </c>
      <c r="Y169" s="10" t="s">
        <v>34</v>
      </c>
    </row>
    <row r="170" spans="1:25" ht="15" customHeight="1" x14ac:dyDescent="0.35">
      <c r="A170" s="21">
        <v>2</v>
      </c>
      <c r="B170" s="22" t="s">
        <v>439</v>
      </c>
      <c r="C170" s="23">
        <v>23</v>
      </c>
      <c r="D170" s="24" t="s">
        <v>483</v>
      </c>
      <c r="E170" s="23" t="s">
        <v>562</v>
      </c>
      <c r="F170" s="24" t="s">
        <v>563</v>
      </c>
      <c r="G170" s="24" t="s">
        <v>617</v>
      </c>
      <c r="H170" s="11" t="s">
        <v>616</v>
      </c>
      <c r="I170" s="24"/>
      <c r="J170" s="13" t="s">
        <v>32</v>
      </c>
      <c r="K170" s="13" t="s">
        <v>32</v>
      </c>
      <c r="L170" s="15" t="s">
        <v>33</v>
      </c>
      <c r="M170" s="13">
        <v>3</v>
      </c>
      <c r="N170" s="16" t="s">
        <v>34</v>
      </c>
      <c r="O170" s="13" t="s">
        <v>34</v>
      </c>
      <c r="P170" s="16" t="s">
        <v>36</v>
      </c>
      <c r="Q170" s="13">
        <v>5</v>
      </c>
      <c r="R170" s="17">
        <v>600000</v>
      </c>
      <c r="S170" s="17">
        <v>300000</v>
      </c>
      <c r="T170" s="18" t="s">
        <v>37</v>
      </c>
      <c r="U170" s="18" t="s">
        <v>98</v>
      </c>
      <c r="V170" s="18" t="s">
        <v>103</v>
      </c>
      <c r="W170" s="19"/>
      <c r="X170" s="25" t="s">
        <v>618</v>
      </c>
      <c r="Y170" s="10" t="s">
        <v>34</v>
      </c>
    </row>
    <row r="171" spans="1:25" ht="15" customHeight="1" x14ac:dyDescent="0.35">
      <c r="A171" s="21">
        <v>2</v>
      </c>
      <c r="B171" s="22" t="s">
        <v>439</v>
      </c>
      <c r="C171" s="23">
        <v>23</v>
      </c>
      <c r="D171" s="24" t="s">
        <v>483</v>
      </c>
      <c r="E171" s="23" t="s">
        <v>619</v>
      </c>
      <c r="F171" s="24" t="s">
        <v>620</v>
      </c>
      <c r="G171" s="24" t="s">
        <v>622</v>
      </c>
      <c r="H171" s="11" t="s">
        <v>621</v>
      </c>
      <c r="I171" s="24"/>
      <c r="J171" s="13" t="s">
        <v>32</v>
      </c>
      <c r="K171" s="13" t="s">
        <v>32</v>
      </c>
      <c r="L171" s="15" t="s">
        <v>79</v>
      </c>
      <c r="M171" s="13">
        <v>3</v>
      </c>
      <c r="N171" s="16" t="s">
        <v>34</v>
      </c>
      <c r="O171" s="13" t="s">
        <v>36</v>
      </c>
      <c r="P171" s="16" t="s">
        <v>36</v>
      </c>
      <c r="Q171" s="13">
        <v>3</v>
      </c>
      <c r="R171" s="17">
        <v>300000</v>
      </c>
      <c r="S171" s="17">
        <v>150000</v>
      </c>
      <c r="T171" s="18" t="s">
        <v>37</v>
      </c>
      <c r="U171" s="18" t="s">
        <v>98</v>
      </c>
      <c r="V171" s="18" t="s">
        <v>103</v>
      </c>
      <c r="W171" s="19"/>
      <c r="X171" s="25" t="s">
        <v>623</v>
      </c>
      <c r="Y171" s="10" t="s">
        <v>34</v>
      </c>
    </row>
    <row r="172" spans="1:25" ht="15" customHeight="1" x14ac:dyDescent="0.35">
      <c r="A172" s="21">
        <v>2</v>
      </c>
      <c r="B172" s="22" t="s">
        <v>439</v>
      </c>
      <c r="C172" s="23">
        <v>24</v>
      </c>
      <c r="D172" s="24" t="s">
        <v>624</v>
      </c>
      <c r="E172" s="23" t="s">
        <v>625</v>
      </c>
      <c r="F172" s="24" t="s">
        <v>626</v>
      </c>
      <c r="G172" s="24" t="s">
        <v>628</v>
      </c>
      <c r="H172" s="11" t="s">
        <v>627</v>
      </c>
      <c r="I172" s="24"/>
      <c r="J172" s="13" t="s">
        <v>31</v>
      </c>
      <c r="K172" s="13" t="s">
        <v>32</v>
      </c>
      <c r="L172" s="15" t="s">
        <v>33</v>
      </c>
      <c r="M172" s="13">
        <v>5</v>
      </c>
      <c r="N172" s="16" t="s">
        <v>34</v>
      </c>
      <c r="O172" s="13" t="s">
        <v>34</v>
      </c>
      <c r="P172" s="16" t="s">
        <v>36</v>
      </c>
      <c r="Q172" s="13">
        <v>5</v>
      </c>
      <c r="R172" s="17">
        <v>600000</v>
      </c>
      <c r="S172" s="17">
        <v>300000</v>
      </c>
      <c r="T172" s="18" t="s">
        <v>37</v>
      </c>
      <c r="U172" s="18" t="s">
        <v>38</v>
      </c>
      <c r="V172" s="18" t="s">
        <v>39</v>
      </c>
      <c r="W172" s="19"/>
      <c r="X172" s="25" t="s">
        <v>629</v>
      </c>
      <c r="Y172" s="10" t="s">
        <v>34</v>
      </c>
    </row>
    <row r="173" spans="1:25" ht="15" customHeight="1" x14ac:dyDescent="0.35">
      <c r="A173" s="21">
        <v>2</v>
      </c>
      <c r="B173" s="22" t="s">
        <v>439</v>
      </c>
      <c r="C173" s="23">
        <v>24</v>
      </c>
      <c r="D173" s="24" t="s">
        <v>624</v>
      </c>
      <c r="E173" s="23" t="s">
        <v>625</v>
      </c>
      <c r="F173" s="24" t="s">
        <v>626</v>
      </c>
      <c r="G173" s="24" t="s">
        <v>631</v>
      </c>
      <c r="H173" s="11" t="s">
        <v>630</v>
      </c>
      <c r="I173" s="24"/>
      <c r="J173" s="13" t="s">
        <v>31</v>
      </c>
      <c r="K173" s="13" t="s">
        <v>32</v>
      </c>
      <c r="L173" s="15" t="s">
        <v>33</v>
      </c>
      <c r="M173" s="13">
        <v>5</v>
      </c>
      <c r="N173" s="16" t="s">
        <v>34</v>
      </c>
      <c r="O173" s="13" t="s">
        <v>34</v>
      </c>
      <c r="P173" s="16" t="s">
        <v>36</v>
      </c>
      <c r="Q173" s="13">
        <v>5</v>
      </c>
      <c r="R173" s="17">
        <v>600000</v>
      </c>
      <c r="S173" s="17">
        <v>300000</v>
      </c>
      <c r="T173" s="18" t="s">
        <v>37</v>
      </c>
      <c r="U173" s="18" t="s">
        <v>38</v>
      </c>
      <c r="V173" s="18" t="s">
        <v>39</v>
      </c>
      <c r="W173" s="19"/>
      <c r="X173" s="25" t="s">
        <v>632</v>
      </c>
      <c r="Y173" s="10" t="s">
        <v>34</v>
      </c>
    </row>
    <row r="174" spans="1:25" ht="15" customHeight="1" x14ac:dyDescent="0.35">
      <c r="A174" s="21">
        <v>2</v>
      </c>
      <c r="B174" s="22" t="s">
        <v>439</v>
      </c>
      <c r="C174" s="23">
        <v>24</v>
      </c>
      <c r="D174" s="24" t="s">
        <v>624</v>
      </c>
      <c r="E174" s="23" t="s">
        <v>633</v>
      </c>
      <c r="F174" s="24" t="s">
        <v>634</v>
      </c>
      <c r="G174" s="24" t="s">
        <v>636</v>
      </c>
      <c r="H174" s="11" t="s">
        <v>635</v>
      </c>
      <c r="I174" s="24"/>
      <c r="J174" s="13" t="s">
        <v>31</v>
      </c>
      <c r="K174" s="13" t="s">
        <v>32</v>
      </c>
      <c r="L174" s="15" t="s">
        <v>33</v>
      </c>
      <c r="M174" s="13">
        <v>5</v>
      </c>
      <c r="N174" s="16" t="s">
        <v>34</v>
      </c>
      <c r="O174" s="13" t="s">
        <v>34</v>
      </c>
      <c r="P174" s="16" t="s">
        <v>36</v>
      </c>
      <c r="Q174" s="13">
        <v>5</v>
      </c>
      <c r="R174" s="17">
        <v>600000</v>
      </c>
      <c r="S174" s="17">
        <v>300000</v>
      </c>
      <c r="T174" s="18" t="s">
        <v>37</v>
      </c>
      <c r="U174" s="18" t="s">
        <v>80</v>
      </c>
      <c r="V174" s="18" t="s">
        <v>103</v>
      </c>
      <c r="W174" s="19"/>
      <c r="X174" s="25" t="s">
        <v>637</v>
      </c>
      <c r="Y174" s="10" t="s">
        <v>34</v>
      </c>
    </row>
    <row r="175" spans="1:25" ht="15" customHeight="1" x14ac:dyDescent="0.35">
      <c r="A175" s="21">
        <v>2</v>
      </c>
      <c r="B175" s="22" t="s">
        <v>439</v>
      </c>
      <c r="C175" s="23">
        <v>24</v>
      </c>
      <c r="D175" s="24" t="s">
        <v>624</v>
      </c>
      <c r="E175" s="23" t="s">
        <v>638</v>
      </c>
      <c r="F175" s="24" t="s">
        <v>639</v>
      </c>
      <c r="G175" s="24" t="s">
        <v>641</v>
      </c>
      <c r="H175" s="11" t="s">
        <v>640</v>
      </c>
      <c r="I175" s="24"/>
      <c r="J175" s="13" t="s">
        <v>31</v>
      </c>
      <c r="K175" s="13" t="s">
        <v>32</v>
      </c>
      <c r="L175" s="15" t="s">
        <v>33</v>
      </c>
      <c r="M175" s="13">
        <v>5</v>
      </c>
      <c r="N175" s="16" t="s">
        <v>34</v>
      </c>
      <c r="O175" s="13" t="s">
        <v>34</v>
      </c>
      <c r="P175" s="16" t="s">
        <v>36</v>
      </c>
      <c r="Q175" s="13">
        <v>5</v>
      </c>
      <c r="R175" s="17">
        <v>600000</v>
      </c>
      <c r="S175" s="17">
        <v>300000</v>
      </c>
      <c r="T175" s="18" t="s">
        <v>37</v>
      </c>
      <c r="U175" s="18" t="s">
        <v>466</v>
      </c>
      <c r="V175" s="18" t="s">
        <v>39</v>
      </c>
      <c r="W175" s="19"/>
      <c r="X175" s="25" t="s">
        <v>642</v>
      </c>
      <c r="Y175" s="10" t="s">
        <v>34</v>
      </c>
    </row>
    <row r="176" spans="1:25" ht="15" customHeight="1" x14ac:dyDescent="0.35">
      <c r="A176" s="21">
        <v>2</v>
      </c>
      <c r="B176" s="22" t="s">
        <v>439</v>
      </c>
      <c r="C176" s="23">
        <v>24</v>
      </c>
      <c r="D176" s="24" t="s">
        <v>624</v>
      </c>
      <c r="E176" s="23" t="s">
        <v>643</v>
      </c>
      <c r="F176" s="24" t="s">
        <v>644</v>
      </c>
      <c r="G176" s="24" t="s">
        <v>646</v>
      </c>
      <c r="H176" s="11" t="s">
        <v>645</v>
      </c>
      <c r="I176" s="24"/>
      <c r="J176" s="13" t="s">
        <v>31</v>
      </c>
      <c r="K176" s="13" t="s">
        <v>32</v>
      </c>
      <c r="L176" s="15" t="s">
        <v>33</v>
      </c>
      <c r="M176" s="13">
        <v>5</v>
      </c>
      <c r="N176" s="16" t="s">
        <v>34</v>
      </c>
      <c r="O176" s="13" t="s">
        <v>34</v>
      </c>
      <c r="P176" s="16" t="s">
        <v>36</v>
      </c>
      <c r="Q176" s="13">
        <v>5</v>
      </c>
      <c r="R176" s="17">
        <v>600000</v>
      </c>
      <c r="S176" s="17">
        <v>300000</v>
      </c>
      <c r="T176" s="18" t="s">
        <v>37</v>
      </c>
      <c r="U176" s="18" t="s">
        <v>466</v>
      </c>
      <c r="V176" s="18" t="s">
        <v>103</v>
      </c>
      <c r="W176" s="19"/>
      <c r="X176" s="25" t="s">
        <v>647</v>
      </c>
      <c r="Y176" s="10" t="s">
        <v>34</v>
      </c>
    </row>
    <row r="177" spans="1:25" ht="15" customHeight="1" x14ac:dyDescent="0.35">
      <c r="A177" s="21">
        <v>2</v>
      </c>
      <c r="B177" s="22" t="s">
        <v>439</v>
      </c>
      <c r="C177" s="23">
        <v>24</v>
      </c>
      <c r="D177" s="24" t="s">
        <v>624</v>
      </c>
      <c r="E177" s="23" t="s">
        <v>648</v>
      </c>
      <c r="F177" s="24" t="s">
        <v>649</v>
      </c>
      <c r="G177" s="24" t="s">
        <v>651</v>
      </c>
      <c r="H177" s="11" t="s">
        <v>650</v>
      </c>
      <c r="I177" s="24"/>
      <c r="J177" s="13" t="s">
        <v>31</v>
      </c>
      <c r="K177" s="13" t="s">
        <v>115</v>
      </c>
      <c r="L177" s="15" t="s">
        <v>33</v>
      </c>
      <c r="M177" s="13">
        <v>3</v>
      </c>
      <c r="N177" s="16" t="s">
        <v>34</v>
      </c>
      <c r="O177" s="13" t="s">
        <v>34</v>
      </c>
      <c r="P177" s="16" t="s">
        <v>36</v>
      </c>
      <c r="Q177" s="13">
        <v>5</v>
      </c>
      <c r="R177" s="17">
        <v>600000</v>
      </c>
      <c r="S177" s="17">
        <v>300000</v>
      </c>
      <c r="T177" s="18" t="s">
        <v>37</v>
      </c>
      <c r="U177" s="18" t="s">
        <v>38</v>
      </c>
      <c r="V177" s="18" t="s">
        <v>39</v>
      </c>
      <c r="W177" s="19"/>
      <c r="X177" s="25" t="s">
        <v>652</v>
      </c>
      <c r="Y177" s="10" t="s">
        <v>34</v>
      </c>
    </row>
    <row r="178" spans="1:25" ht="15" customHeight="1" x14ac:dyDescent="0.35">
      <c r="A178" s="21">
        <v>2</v>
      </c>
      <c r="B178" s="22" t="s">
        <v>439</v>
      </c>
      <c r="C178" s="23">
        <v>24</v>
      </c>
      <c r="D178" s="24" t="s">
        <v>624</v>
      </c>
      <c r="E178" s="23" t="s">
        <v>648</v>
      </c>
      <c r="F178" s="24" t="s">
        <v>649</v>
      </c>
      <c r="G178" s="24" t="s">
        <v>654</v>
      </c>
      <c r="H178" s="11" t="s">
        <v>653</v>
      </c>
      <c r="I178" s="24"/>
      <c r="J178" s="13" t="s">
        <v>31</v>
      </c>
      <c r="K178" s="13" t="s">
        <v>32</v>
      </c>
      <c r="L178" s="15" t="s">
        <v>33</v>
      </c>
      <c r="M178" s="13">
        <v>3</v>
      </c>
      <c r="N178" s="16" t="s">
        <v>34</v>
      </c>
      <c r="O178" s="13" t="s">
        <v>34</v>
      </c>
      <c r="P178" s="16" t="s">
        <v>36</v>
      </c>
      <c r="Q178" s="13">
        <v>1</v>
      </c>
      <c r="R178" s="17">
        <v>18000</v>
      </c>
      <c r="S178" s="17">
        <v>18000</v>
      </c>
      <c r="T178" s="18" t="s">
        <v>37</v>
      </c>
      <c r="U178" s="18" t="s">
        <v>466</v>
      </c>
      <c r="V178" s="18" t="s">
        <v>39</v>
      </c>
      <c r="W178" s="19"/>
      <c r="X178" s="25" t="s">
        <v>652</v>
      </c>
      <c r="Y178" s="10" t="s">
        <v>34</v>
      </c>
    </row>
    <row r="179" spans="1:25" ht="15" customHeight="1" x14ac:dyDescent="0.35">
      <c r="A179" s="21">
        <v>2</v>
      </c>
      <c r="B179" s="22" t="s">
        <v>439</v>
      </c>
      <c r="C179" s="23">
        <v>24</v>
      </c>
      <c r="D179" s="24" t="s">
        <v>624</v>
      </c>
      <c r="E179" s="23" t="s">
        <v>655</v>
      </c>
      <c r="F179" s="24" t="s">
        <v>656</v>
      </c>
      <c r="G179" s="24" t="s">
        <v>658</v>
      </c>
      <c r="H179" s="11" t="s">
        <v>657</v>
      </c>
      <c r="I179" s="24"/>
      <c r="J179" s="13" t="s">
        <v>31</v>
      </c>
      <c r="K179" s="13" t="s">
        <v>32</v>
      </c>
      <c r="L179" s="15" t="s">
        <v>33</v>
      </c>
      <c r="M179" s="13">
        <v>5</v>
      </c>
      <c r="N179" s="16" t="s">
        <v>34</v>
      </c>
      <c r="O179" s="13" t="s">
        <v>34</v>
      </c>
      <c r="P179" s="16" t="s">
        <v>36</v>
      </c>
      <c r="Q179" s="13">
        <v>5</v>
      </c>
      <c r="R179" s="17">
        <v>600000</v>
      </c>
      <c r="S179" s="17">
        <v>300000</v>
      </c>
      <c r="T179" s="18" t="s">
        <v>37</v>
      </c>
      <c r="U179" s="18" t="s">
        <v>38</v>
      </c>
      <c r="V179" s="18" t="s">
        <v>39</v>
      </c>
      <c r="W179" s="19"/>
      <c r="X179" s="25" t="s">
        <v>659</v>
      </c>
      <c r="Y179" s="10" t="s">
        <v>34</v>
      </c>
    </row>
    <row r="180" spans="1:25" ht="15" customHeight="1" x14ac:dyDescent="0.35">
      <c r="A180" s="21">
        <v>2</v>
      </c>
      <c r="B180" s="22" t="s">
        <v>439</v>
      </c>
      <c r="C180" s="23">
        <v>24</v>
      </c>
      <c r="D180" s="24" t="s">
        <v>624</v>
      </c>
      <c r="E180" s="23" t="s">
        <v>655</v>
      </c>
      <c r="F180" s="24" t="s">
        <v>656</v>
      </c>
      <c r="G180" s="24" t="s">
        <v>661</v>
      </c>
      <c r="H180" s="11" t="s">
        <v>660</v>
      </c>
      <c r="I180" s="24"/>
      <c r="J180" s="13" t="s">
        <v>31</v>
      </c>
      <c r="K180" s="13" t="s">
        <v>32</v>
      </c>
      <c r="L180" s="15" t="s">
        <v>33</v>
      </c>
      <c r="M180" s="13">
        <v>5</v>
      </c>
      <c r="N180" s="16" t="s">
        <v>34</v>
      </c>
      <c r="O180" s="13" t="s">
        <v>34</v>
      </c>
      <c r="P180" s="16" t="s">
        <v>36</v>
      </c>
      <c r="Q180" s="13">
        <v>5</v>
      </c>
      <c r="R180" s="17">
        <v>600000</v>
      </c>
      <c r="S180" s="17">
        <v>300000</v>
      </c>
      <c r="T180" s="18" t="s">
        <v>37</v>
      </c>
      <c r="U180" s="18" t="s">
        <v>38</v>
      </c>
      <c r="V180" s="18" t="s">
        <v>39</v>
      </c>
      <c r="W180" s="19"/>
      <c r="X180" s="25" t="s">
        <v>662</v>
      </c>
      <c r="Y180" s="10" t="s">
        <v>34</v>
      </c>
    </row>
    <row r="181" spans="1:25" ht="15" customHeight="1" x14ac:dyDescent="0.35">
      <c r="A181" s="21">
        <v>2</v>
      </c>
      <c r="B181" s="22" t="s">
        <v>439</v>
      </c>
      <c r="C181" s="23">
        <v>24</v>
      </c>
      <c r="D181" s="24" t="s">
        <v>624</v>
      </c>
      <c r="E181" s="23" t="s">
        <v>655</v>
      </c>
      <c r="F181" s="24" t="s">
        <v>656</v>
      </c>
      <c r="G181" s="24" t="s">
        <v>664</v>
      </c>
      <c r="H181" s="11" t="s">
        <v>663</v>
      </c>
      <c r="I181" s="24"/>
      <c r="J181" s="13" t="s">
        <v>31</v>
      </c>
      <c r="K181" s="13" t="s">
        <v>32</v>
      </c>
      <c r="L181" s="15" t="s">
        <v>33</v>
      </c>
      <c r="M181" s="13">
        <v>5</v>
      </c>
      <c r="N181" s="16" t="s">
        <v>34</v>
      </c>
      <c r="O181" s="13" t="s">
        <v>34</v>
      </c>
      <c r="P181" s="16" t="s">
        <v>36</v>
      </c>
      <c r="Q181" s="13">
        <v>4</v>
      </c>
      <c r="R181" s="17">
        <v>450000</v>
      </c>
      <c r="S181" s="17">
        <v>300000</v>
      </c>
      <c r="T181" s="18" t="s">
        <v>37</v>
      </c>
      <c r="U181" s="18" t="s">
        <v>38</v>
      </c>
      <c r="V181" s="18" t="s">
        <v>39</v>
      </c>
      <c r="W181" s="19"/>
      <c r="X181" s="25" t="s">
        <v>665</v>
      </c>
      <c r="Y181" s="10" t="s">
        <v>34</v>
      </c>
    </row>
    <row r="182" spans="1:25" ht="15" customHeight="1" x14ac:dyDescent="0.35">
      <c r="A182" s="21">
        <v>2</v>
      </c>
      <c r="B182" s="22" t="s">
        <v>439</v>
      </c>
      <c r="C182" s="23">
        <v>24</v>
      </c>
      <c r="D182" s="24" t="s">
        <v>624</v>
      </c>
      <c r="E182" s="23" t="s">
        <v>655</v>
      </c>
      <c r="F182" s="24" t="s">
        <v>656</v>
      </c>
      <c r="G182" s="24" t="s">
        <v>667</v>
      </c>
      <c r="H182" s="11" t="s">
        <v>666</v>
      </c>
      <c r="I182" s="24"/>
      <c r="J182" s="13" t="s">
        <v>31</v>
      </c>
      <c r="K182" s="13" t="s">
        <v>32</v>
      </c>
      <c r="L182" s="15" t="s">
        <v>33</v>
      </c>
      <c r="M182" s="13">
        <v>3</v>
      </c>
      <c r="N182" s="16" t="s">
        <v>34</v>
      </c>
      <c r="O182" s="13" t="s">
        <v>34</v>
      </c>
      <c r="P182" s="16" t="s">
        <v>36</v>
      </c>
      <c r="Q182" s="13">
        <v>1</v>
      </c>
      <c r="R182" s="17">
        <v>18000</v>
      </c>
      <c r="S182" s="17">
        <v>18000</v>
      </c>
      <c r="T182" s="18" t="s">
        <v>37</v>
      </c>
      <c r="U182" s="18" t="s">
        <v>466</v>
      </c>
      <c r="V182" s="18" t="s">
        <v>39</v>
      </c>
      <c r="W182" s="19"/>
      <c r="X182" s="25" t="s">
        <v>668</v>
      </c>
      <c r="Y182" s="10" t="s">
        <v>34</v>
      </c>
    </row>
    <row r="183" spans="1:25" ht="15" customHeight="1" x14ac:dyDescent="0.35">
      <c r="A183" s="21">
        <v>2</v>
      </c>
      <c r="B183" s="22" t="s">
        <v>439</v>
      </c>
      <c r="C183" s="23">
        <v>24</v>
      </c>
      <c r="D183" s="24" t="s">
        <v>624</v>
      </c>
      <c r="E183" s="23" t="s">
        <v>655</v>
      </c>
      <c r="F183" s="24" t="s">
        <v>656</v>
      </c>
      <c r="G183" s="24" t="s">
        <v>670</v>
      </c>
      <c r="H183" s="11" t="s">
        <v>669</v>
      </c>
      <c r="I183" s="24"/>
      <c r="J183" s="13" t="s">
        <v>218</v>
      </c>
      <c r="K183" s="13" t="s">
        <v>32</v>
      </c>
      <c r="L183" s="15" t="s">
        <v>33</v>
      </c>
      <c r="M183" s="13">
        <v>5</v>
      </c>
      <c r="N183" s="16" t="s">
        <v>34</v>
      </c>
      <c r="O183" s="13" t="s">
        <v>34</v>
      </c>
      <c r="P183" s="16" t="s">
        <v>36</v>
      </c>
      <c r="Q183" s="13">
        <v>5</v>
      </c>
      <c r="R183" s="17">
        <v>600000</v>
      </c>
      <c r="S183" s="17">
        <v>300000</v>
      </c>
      <c r="T183" s="18" t="s">
        <v>37</v>
      </c>
      <c r="U183" s="18" t="s">
        <v>219</v>
      </c>
      <c r="V183" s="18" t="s">
        <v>39</v>
      </c>
      <c r="W183" s="19"/>
      <c r="X183" s="25" t="s">
        <v>671</v>
      </c>
      <c r="Y183" s="10" t="s">
        <v>34</v>
      </c>
    </row>
    <row r="184" spans="1:25" ht="15" customHeight="1" x14ac:dyDescent="0.35">
      <c r="A184" s="21">
        <v>2</v>
      </c>
      <c r="B184" s="22" t="s">
        <v>439</v>
      </c>
      <c r="C184" s="23">
        <v>24</v>
      </c>
      <c r="D184" s="24" t="s">
        <v>624</v>
      </c>
      <c r="E184" s="23" t="s">
        <v>672</v>
      </c>
      <c r="F184" s="24" t="s">
        <v>673</v>
      </c>
      <c r="G184" s="24" t="s">
        <v>675</v>
      </c>
      <c r="H184" s="11" t="s">
        <v>674</v>
      </c>
      <c r="I184" s="24"/>
      <c r="J184" s="13" t="s">
        <v>31</v>
      </c>
      <c r="K184" s="13" t="s">
        <v>115</v>
      </c>
      <c r="L184" s="15" t="s">
        <v>33</v>
      </c>
      <c r="M184" s="13">
        <v>3</v>
      </c>
      <c r="N184" s="16" t="s">
        <v>34</v>
      </c>
      <c r="O184" s="13" t="s">
        <v>34</v>
      </c>
      <c r="P184" s="16" t="s">
        <v>36</v>
      </c>
      <c r="Q184" s="13">
        <v>5</v>
      </c>
      <c r="R184" s="17">
        <v>600000</v>
      </c>
      <c r="S184" s="17">
        <v>300000</v>
      </c>
      <c r="T184" s="18" t="s">
        <v>37</v>
      </c>
      <c r="U184" s="18" t="s">
        <v>98</v>
      </c>
      <c r="V184" s="18" t="s">
        <v>39</v>
      </c>
      <c r="W184" s="19"/>
      <c r="X184" s="25" t="s">
        <v>676</v>
      </c>
      <c r="Y184" s="10" t="s">
        <v>34</v>
      </c>
    </row>
    <row r="185" spans="1:25" ht="15" customHeight="1" x14ac:dyDescent="0.35">
      <c r="A185" s="21">
        <v>2</v>
      </c>
      <c r="B185" s="22" t="s">
        <v>439</v>
      </c>
      <c r="C185" s="23">
        <v>24</v>
      </c>
      <c r="D185" s="24" t="s">
        <v>624</v>
      </c>
      <c r="E185" s="23" t="s">
        <v>672</v>
      </c>
      <c r="F185" s="24" t="s">
        <v>673</v>
      </c>
      <c r="G185" s="24" t="s">
        <v>678</v>
      </c>
      <c r="H185" s="11" t="s">
        <v>677</v>
      </c>
      <c r="I185" s="24"/>
      <c r="J185" s="13" t="s">
        <v>31</v>
      </c>
      <c r="K185" s="13" t="s">
        <v>115</v>
      </c>
      <c r="L185" s="15" t="s">
        <v>33</v>
      </c>
      <c r="M185" s="13">
        <v>3</v>
      </c>
      <c r="N185" s="16" t="s">
        <v>34</v>
      </c>
      <c r="O185" s="13" t="s">
        <v>34</v>
      </c>
      <c r="P185" s="16" t="s">
        <v>36</v>
      </c>
      <c r="Q185" s="13">
        <v>5</v>
      </c>
      <c r="R185" s="17">
        <v>600000</v>
      </c>
      <c r="S185" s="17">
        <v>300000</v>
      </c>
      <c r="T185" s="18" t="s">
        <v>37</v>
      </c>
      <c r="U185" s="18" t="s">
        <v>98</v>
      </c>
      <c r="V185" s="18" t="s">
        <v>103</v>
      </c>
      <c r="W185" s="19"/>
      <c r="X185" s="25" t="s">
        <v>679</v>
      </c>
      <c r="Y185" s="10" t="s">
        <v>34</v>
      </c>
    </row>
    <row r="186" spans="1:25" ht="15" customHeight="1" x14ac:dyDescent="0.35">
      <c r="A186" s="21">
        <v>2</v>
      </c>
      <c r="B186" s="22" t="s">
        <v>439</v>
      </c>
      <c r="C186" s="23">
        <v>24</v>
      </c>
      <c r="D186" s="24" t="s">
        <v>624</v>
      </c>
      <c r="E186" s="23" t="s">
        <v>680</v>
      </c>
      <c r="F186" s="24" t="s">
        <v>681</v>
      </c>
      <c r="G186" s="24" t="s">
        <v>683</v>
      </c>
      <c r="H186" s="11" t="s">
        <v>682</v>
      </c>
      <c r="I186" s="24"/>
      <c r="J186" s="13" t="s">
        <v>31</v>
      </c>
      <c r="K186" s="11" t="s">
        <v>32</v>
      </c>
      <c r="L186" s="15" t="s">
        <v>33</v>
      </c>
      <c r="M186" s="13">
        <v>5</v>
      </c>
      <c r="N186" s="16" t="s">
        <v>34</v>
      </c>
      <c r="O186" s="13" t="s">
        <v>34</v>
      </c>
      <c r="P186" s="16" t="s">
        <v>36</v>
      </c>
      <c r="Q186" s="13">
        <v>5</v>
      </c>
      <c r="R186" s="17">
        <v>600000</v>
      </c>
      <c r="S186" s="17">
        <v>300000</v>
      </c>
      <c r="T186" s="18" t="s">
        <v>37</v>
      </c>
      <c r="U186" s="18" t="s">
        <v>98</v>
      </c>
      <c r="V186" s="18" t="s">
        <v>103</v>
      </c>
      <c r="W186" s="19"/>
      <c r="X186" s="20" t="s">
        <v>684</v>
      </c>
      <c r="Y186" s="10" t="s">
        <v>34</v>
      </c>
    </row>
    <row r="187" spans="1:25" ht="15" customHeight="1" x14ac:dyDescent="0.35">
      <c r="A187" s="21">
        <v>2</v>
      </c>
      <c r="B187" s="22" t="s">
        <v>439</v>
      </c>
      <c r="C187" s="23">
        <v>24</v>
      </c>
      <c r="D187" s="24" t="s">
        <v>624</v>
      </c>
      <c r="E187" s="23" t="s">
        <v>680</v>
      </c>
      <c r="F187" s="24" t="s">
        <v>681</v>
      </c>
      <c r="G187" s="24" t="s">
        <v>686</v>
      </c>
      <c r="H187" s="11" t="s">
        <v>685</v>
      </c>
      <c r="I187" s="24"/>
      <c r="J187" s="13" t="s">
        <v>31</v>
      </c>
      <c r="K187" s="11" t="s">
        <v>32</v>
      </c>
      <c r="L187" s="15" t="s">
        <v>33</v>
      </c>
      <c r="M187" s="13">
        <v>5</v>
      </c>
      <c r="N187" s="16" t="s">
        <v>34</v>
      </c>
      <c r="O187" s="13" t="s">
        <v>34</v>
      </c>
      <c r="P187" s="16" t="s">
        <v>36</v>
      </c>
      <c r="Q187" s="13">
        <v>5</v>
      </c>
      <c r="R187" s="17">
        <v>600000</v>
      </c>
      <c r="S187" s="17">
        <v>300000</v>
      </c>
      <c r="T187" s="18" t="s">
        <v>37</v>
      </c>
      <c r="U187" s="18" t="s">
        <v>98</v>
      </c>
      <c r="V187" s="18" t="s">
        <v>103</v>
      </c>
      <c r="W187" s="19"/>
      <c r="X187" s="25" t="s">
        <v>687</v>
      </c>
      <c r="Y187" s="10" t="s">
        <v>34</v>
      </c>
    </row>
    <row r="188" spans="1:25" ht="15" customHeight="1" x14ac:dyDescent="0.35">
      <c r="A188" s="21">
        <v>2</v>
      </c>
      <c r="B188" s="22" t="s">
        <v>439</v>
      </c>
      <c r="C188" s="23">
        <v>24</v>
      </c>
      <c r="D188" s="24" t="s">
        <v>624</v>
      </c>
      <c r="E188" s="23" t="s">
        <v>680</v>
      </c>
      <c r="F188" s="24" t="s">
        <v>681</v>
      </c>
      <c r="G188" s="24" t="s">
        <v>689</v>
      </c>
      <c r="H188" s="11" t="s">
        <v>688</v>
      </c>
      <c r="I188" s="24"/>
      <c r="J188" s="13" t="s">
        <v>31</v>
      </c>
      <c r="K188" s="11" t="s">
        <v>32</v>
      </c>
      <c r="L188" s="15" t="s">
        <v>33</v>
      </c>
      <c r="M188" s="13">
        <v>5</v>
      </c>
      <c r="N188" s="16" t="s">
        <v>34</v>
      </c>
      <c r="O188" s="13" t="s">
        <v>34</v>
      </c>
      <c r="P188" s="16" t="s">
        <v>36</v>
      </c>
      <c r="Q188" s="13">
        <v>5</v>
      </c>
      <c r="R188" s="17">
        <v>600000</v>
      </c>
      <c r="S188" s="17">
        <v>300000</v>
      </c>
      <c r="T188" s="18" t="s">
        <v>37</v>
      </c>
      <c r="U188" s="18" t="s">
        <v>98</v>
      </c>
      <c r="V188" s="18" t="s">
        <v>103</v>
      </c>
      <c r="W188" s="19"/>
      <c r="X188" s="25" t="s">
        <v>690</v>
      </c>
      <c r="Y188" s="10" t="s">
        <v>34</v>
      </c>
    </row>
    <row r="189" spans="1:25" ht="15" customHeight="1" x14ac:dyDescent="0.35">
      <c r="A189" s="21">
        <v>2</v>
      </c>
      <c r="B189" s="22" t="s">
        <v>439</v>
      </c>
      <c r="C189" s="23">
        <v>24</v>
      </c>
      <c r="D189" s="24" t="s">
        <v>624</v>
      </c>
      <c r="E189" s="23" t="s">
        <v>680</v>
      </c>
      <c r="F189" s="24" t="s">
        <v>681</v>
      </c>
      <c r="G189" s="24" t="s">
        <v>692</v>
      </c>
      <c r="H189" s="11" t="s">
        <v>691</v>
      </c>
      <c r="I189" s="24"/>
      <c r="J189" s="13" t="s">
        <v>31</v>
      </c>
      <c r="K189" s="11" t="s">
        <v>32</v>
      </c>
      <c r="L189" s="15" t="s">
        <v>33</v>
      </c>
      <c r="M189" s="13">
        <v>3</v>
      </c>
      <c r="N189" s="16" t="s">
        <v>34</v>
      </c>
      <c r="O189" s="13" t="s">
        <v>34</v>
      </c>
      <c r="P189" s="16" t="s">
        <v>36</v>
      </c>
      <c r="Q189" s="13">
        <v>5</v>
      </c>
      <c r="R189" s="17">
        <v>600000</v>
      </c>
      <c r="S189" s="17">
        <v>300000</v>
      </c>
      <c r="T189" s="18" t="s">
        <v>37</v>
      </c>
      <c r="U189" s="18" t="s">
        <v>593</v>
      </c>
      <c r="V189" s="18" t="s">
        <v>103</v>
      </c>
      <c r="W189" s="19"/>
      <c r="X189" s="25" t="s">
        <v>693</v>
      </c>
      <c r="Y189" s="10" t="s">
        <v>34</v>
      </c>
    </row>
    <row r="190" spans="1:25" ht="15" customHeight="1" x14ac:dyDescent="0.35">
      <c r="A190" s="21">
        <v>2</v>
      </c>
      <c r="B190" s="22" t="s">
        <v>439</v>
      </c>
      <c r="C190" s="23">
        <v>24</v>
      </c>
      <c r="D190" s="24" t="s">
        <v>624</v>
      </c>
      <c r="E190" s="23" t="s">
        <v>694</v>
      </c>
      <c r="F190" s="24" t="s">
        <v>695</v>
      </c>
      <c r="G190" s="24" t="s">
        <v>697</v>
      </c>
      <c r="H190" s="11" t="s">
        <v>696</v>
      </c>
      <c r="I190" s="24"/>
      <c r="J190" s="13" t="s">
        <v>31</v>
      </c>
      <c r="K190" s="13" t="s">
        <v>115</v>
      </c>
      <c r="L190" s="15" t="s">
        <v>79</v>
      </c>
      <c r="M190" s="13">
        <v>3</v>
      </c>
      <c r="N190" s="16" t="s">
        <v>34</v>
      </c>
      <c r="O190" s="13" t="s">
        <v>36</v>
      </c>
      <c r="P190" s="16" t="s">
        <v>36</v>
      </c>
      <c r="Q190" s="13">
        <v>5</v>
      </c>
      <c r="R190" s="17">
        <v>600000</v>
      </c>
      <c r="S190" s="17">
        <v>300000</v>
      </c>
      <c r="T190" s="18" t="s">
        <v>37</v>
      </c>
      <c r="U190" s="18" t="s">
        <v>98</v>
      </c>
      <c r="V190" s="18" t="s">
        <v>103</v>
      </c>
      <c r="W190" s="19"/>
      <c r="X190" s="25" t="s">
        <v>698</v>
      </c>
      <c r="Y190" s="10" t="s">
        <v>34</v>
      </c>
    </row>
    <row r="191" spans="1:25" ht="15" customHeight="1" x14ac:dyDescent="0.35">
      <c r="A191" s="21">
        <v>2</v>
      </c>
      <c r="B191" s="22" t="s">
        <v>439</v>
      </c>
      <c r="C191" s="23">
        <v>24</v>
      </c>
      <c r="D191" s="24" t="s">
        <v>624</v>
      </c>
      <c r="E191" s="23" t="s">
        <v>694</v>
      </c>
      <c r="F191" s="24" t="s">
        <v>695</v>
      </c>
      <c r="G191" s="24" t="s">
        <v>700</v>
      </c>
      <c r="H191" s="11" t="s">
        <v>699</v>
      </c>
      <c r="I191" s="24"/>
      <c r="J191" s="13" t="s">
        <v>31</v>
      </c>
      <c r="K191" s="13" t="s">
        <v>115</v>
      </c>
      <c r="L191" s="15" t="s">
        <v>79</v>
      </c>
      <c r="M191" s="13">
        <v>3</v>
      </c>
      <c r="N191" s="16" t="s">
        <v>34</v>
      </c>
      <c r="O191" s="13" t="s">
        <v>36</v>
      </c>
      <c r="P191" s="16" t="s">
        <v>36</v>
      </c>
      <c r="Q191" s="13">
        <v>5</v>
      </c>
      <c r="R191" s="17">
        <v>600000</v>
      </c>
      <c r="S191" s="17">
        <v>300000</v>
      </c>
      <c r="T191" s="18" t="s">
        <v>37</v>
      </c>
      <c r="U191" s="18" t="s">
        <v>98</v>
      </c>
      <c r="V191" s="18" t="s">
        <v>103</v>
      </c>
      <c r="W191" s="19"/>
      <c r="X191" s="25" t="s">
        <v>701</v>
      </c>
      <c r="Y191" s="10" t="s">
        <v>34</v>
      </c>
    </row>
    <row r="192" spans="1:25" ht="15" customHeight="1" x14ac:dyDescent="0.35">
      <c r="A192" s="21">
        <v>2</v>
      </c>
      <c r="B192" s="22" t="s">
        <v>439</v>
      </c>
      <c r="C192" s="23">
        <v>24</v>
      </c>
      <c r="D192" s="24" t="s">
        <v>624</v>
      </c>
      <c r="E192" s="23" t="s">
        <v>694</v>
      </c>
      <c r="F192" s="24" t="s">
        <v>695</v>
      </c>
      <c r="G192" s="24" t="s">
        <v>703</v>
      </c>
      <c r="H192" s="11" t="s">
        <v>702</v>
      </c>
      <c r="I192" s="24"/>
      <c r="J192" s="13" t="s">
        <v>31</v>
      </c>
      <c r="K192" s="13" t="s">
        <v>115</v>
      </c>
      <c r="L192" s="15" t="s">
        <v>79</v>
      </c>
      <c r="M192" s="13">
        <v>1</v>
      </c>
      <c r="N192" s="16" t="s">
        <v>36</v>
      </c>
      <c r="O192" s="13" t="s">
        <v>36</v>
      </c>
      <c r="P192" s="16" t="s">
        <v>36</v>
      </c>
      <c r="Q192" s="13">
        <v>5</v>
      </c>
      <c r="R192" s="17">
        <v>600000</v>
      </c>
      <c r="S192" s="17">
        <v>300000</v>
      </c>
      <c r="T192" s="18" t="s">
        <v>37</v>
      </c>
      <c r="U192" s="18" t="s">
        <v>98</v>
      </c>
      <c r="V192" s="18" t="s">
        <v>103</v>
      </c>
      <c r="W192" s="19"/>
      <c r="X192" s="25" t="s">
        <v>704</v>
      </c>
      <c r="Y192" s="10" t="s">
        <v>34</v>
      </c>
    </row>
    <row r="193" spans="1:26" ht="15" customHeight="1" x14ac:dyDescent="0.35">
      <c r="A193" s="21">
        <v>2</v>
      </c>
      <c r="B193" s="22" t="s">
        <v>439</v>
      </c>
      <c r="C193" s="23">
        <v>24</v>
      </c>
      <c r="D193" s="24" t="s">
        <v>624</v>
      </c>
      <c r="E193" s="23" t="s">
        <v>705</v>
      </c>
      <c r="F193" s="24" t="s">
        <v>706</v>
      </c>
      <c r="G193" s="24" t="s">
        <v>708</v>
      </c>
      <c r="H193" s="11" t="s">
        <v>707</v>
      </c>
      <c r="I193" s="24"/>
      <c r="J193" s="13" t="s">
        <v>31</v>
      </c>
      <c r="K193" s="11" t="s">
        <v>32</v>
      </c>
      <c r="L193" s="15" t="s">
        <v>33</v>
      </c>
      <c r="M193" s="13">
        <v>5</v>
      </c>
      <c r="N193" s="16" t="s">
        <v>34</v>
      </c>
      <c r="O193" s="13" t="s">
        <v>34</v>
      </c>
      <c r="P193" s="16" t="s">
        <v>36</v>
      </c>
      <c r="Q193" s="13">
        <v>5</v>
      </c>
      <c r="R193" s="17">
        <v>600000</v>
      </c>
      <c r="S193" s="17">
        <v>300000</v>
      </c>
      <c r="T193" s="18" t="s">
        <v>37</v>
      </c>
      <c r="U193" s="18" t="s">
        <v>38</v>
      </c>
      <c r="V193" s="18" t="s">
        <v>39</v>
      </c>
      <c r="W193" s="19"/>
      <c r="X193" s="25" t="s">
        <v>709</v>
      </c>
      <c r="Y193" s="10" t="s">
        <v>34</v>
      </c>
    </row>
    <row r="194" spans="1:26" ht="15" customHeight="1" x14ac:dyDescent="0.35">
      <c r="A194" s="21">
        <v>2</v>
      </c>
      <c r="B194" s="22" t="s">
        <v>439</v>
      </c>
      <c r="C194" s="23">
        <v>24</v>
      </c>
      <c r="D194" s="24" t="s">
        <v>624</v>
      </c>
      <c r="E194" s="23" t="s">
        <v>705</v>
      </c>
      <c r="F194" s="24" t="s">
        <v>706</v>
      </c>
      <c r="G194" s="24" t="s">
        <v>711</v>
      </c>
      <c r="H194" s="11" t="s">
        <v>710</v>
      </c>
      <c r="I194" s="24"/>
      <c r="J194" s="13" t="s">
        <v>31</v>
      </c>
      <c r="K194" s="11" t="s">
        <v>32</v>
      </c>
      <c r="L194" s="15" t="s">
        <v>33</v>
      </c>
      <c r="M194" s="13">
        <v>5</v>
      </c>
      <c r="N194" s="16" t="s">
        <v>34</v>
      </c>
      <c r="O194" s="13" t="s">
        <v>34</v>
      </c>
      <c r="P194" s="16" t="s">
        <v>36</v>
      </c>
      <c r="Q194" s="13">
        <v>5</v>
      </c>
      <c r="R194" s="17">
        <v>600000</v>
      </c>
      <c r="S194" s="17">
        <v>300000</v>
      </c>
      <c r="T194" s="18" t="s">
        <v>37</v>
      </c>
      <c r="U194" s="18" t="s">
        <v>98</v>
      </c>
      <c r="V194" s="18" t="s">
        <v>103</v>
      </c>
      <c r="W194" s="19"/>
      <c r="X194" s="25" t="s">
        <v>712</v>
      </c>
      <c r="Y194" s="10" t="s">
        <v>34</v>
      </c>
    </row>
    <row r="195" spans="1:26" ht="15" customHeight="1" x14ac:dyDescent="0.35">
      <c r="A195" s="21">
        <v>2</v>
      </c>
      <c r="B195" s="22" t="s">
        <v>439</v>
      </c>
      <c r="C195" s="23">
        <v>24</v>
      </c>
      <c r="D195" s="24" t="s">
        <v>624</v>
      </c>
      <c r="E195" s="23" t="s">
        <v>705</v>
      </c>
      <c r="F195" s="24" t="s">
        <v>706</v>
      </c>
      <c r="G195" s="24" t="s">
        <v>714</v>
      </c>
      <c r="H195" s="11" t="s">
        <v>713</v>
      </c>
      <c r="I195" s="24"/>
      <c r="J195" s="13" t="s">
        <v>31</v>
      </c>
      <c r="K195" s="11" t="s">
        <v>32</v>
      </c>
      <c r="L195" s="15" t="s">
        <v>33</v>
      </c>
      <c r="M195" s="13">
        <v>5</v>
      </c>
      <c r="N195" s="16" t="s">
        <v>34</v>
      </c>
      <c r="O195" s="13" t="s">
        <v>34</v>
      </c>
      <c r="P195" s="16" t="s">
        <v>36</v>
      </c>
      <c r="Q195" s="13">
        <v>5</v>
      </c>
      <c r="R195" s="17">
        <v>600000</v>
      </c>
      <c r="S195" s="17">
        <v>300000</v>
      </c>
      <c r="T195" s="18" t="s">
        <v>37</v>
      </c>
      <c r="U195" s="18" t="s">
        <v>80</v>
      </c>
      <c r="V195" s="18" t="s">
        <v>39</v>
      </c>
      <c r="W195" s="19"/>
      <c r="X195" s="25" t="s">
        <v>715</v>
      </c>
      <c r="Y195" s="10" t="s">
        <v>34</v>
      </c>
    </row>
    <row r="196" spans="1:26" ht="15" customHeight="1" x14ac:dyDescent="0.35">
      <c r="A196" s="21">
        <v>2</v>
      </c>
      <c r="B196" s="22" t="s">
        <v>439</v>
      </c>
      <c r="C196" s="23">
        <v>24</v>
      </c>
      <c r="D196" s="24" t="s">
        <v>624</v>
      </c>
      <c r="E196" s="23" t="s">
        <v>705</v>
      </c>
      <c r="F196" s="24" t="s">
        <v>706</v>
      </c>
      <c r="G196" s="24" t="s">
        <v>717</v>
      </c>
      <c r="H196" s="11" t="s">
        <v>716</v>
      </c>
      <c r="I196" s="24"/>
      <c r="J196" s="13" t="s">
        <v>31</v>
      </c>
      <c r="K196" s="13" t="s">
        <v>115</v>
      </c>
      <c r="L196" s="15" t="s">
        <v>33</v>
      </c>
      <c r="M196" s="13">
        <v>1</v>
      </c>
      <c r="N196" s="16" t="s">
        <v>36</v>
      </c>
      <c r="O196" s="13" t="s">
        <v>34</v>
      </c>
      <c r="P196" s="16" t="s">
        <v>36</v>
      </c>
      <c r="Q196" s="13">
        <v>5</v>
      </c>
      <c r="R196" s="17">
        <v>600000</v>
      </c>
      <c r="S196" s="17">
        <v>300000</v>
      </c>
      <c r="T196" s="18" t="s">
        <v>37</v>
      </c>
      <c r="U196" s="18" t="s">
        <v>80</v>
      </c>
      <c r="V196" s="18" t="s">
        <v>103</v>
      </c>
      <c r="W196" s="19"/>
      <c r="X196" s="25" t="s">
        <v>718</v>
      </c>
      <c r="Y196" s="10" t="s">
        <v>34</v>
      </c>
    </row>
    <row r="197" spans="1:26" ht="15" customHeight="1" x14ac:dyDescent="0.35">
      <c r="A197" s="21">
        <v>2</v>
      </c>
      <c r="B197" s="22" t="s">
        <v>439</v>
      </c>
      <c r="C197" s="23">
        <v>24</v>
      </c>
      <c r="D197" s="24" t="s">
        <v>624</v>
      </c>
      <c r="E197" s="23" t="s">
        <v>719</v>
      </c>
      <c r="F197" s="24" t="s">
        <v>720</v>
      </c>
      <c r="G197" s="24" t="s">
        <v>720</v>
      </c>
      <c r="H197" s="11" t="s">
        <v>721</v>
      </c>
      <c r="I197" s="24"/>
      <c r="J197" s="13" t="s">
        <v>31</v>
      </c>
      <c r="K197" s="13" t="s">
        <v>115</v>
      </c>
      <c r="L197" s="15" t="s">
        <v>79</v>
      </c>
      <c r="M197" s="13">
        <v>3</v>
      </c>
      <c r="N197" s="16" t="s">
        <v>34</v>
      </c>
      <c r="O197" s="13" t="s">
        <v>36</v>
      </c>
      <c r="P197" s="16" t="s">
        <v>36</v>
      </c>
      <c r="Q197" s="13">
        <v>5</v>
      </c>
      <c r="R197" s="17">
        <v>600000</v>
      </c>
      <c r="S197" s="17">
        <v>300000</v>
      </c>
      <c r="T197" s="18" t="s">
        <v>37</v>
      </c>
      <c r="U197" s="18" t="s">
        <v>80</v>
      </c>
      <c r="V197" s="18" t="s">
        <v>103</v>
      </c>
      <c r="W197" s="19"/>
      <c r="X197" s="25" t="s">
        <v>722</v>
      </c>
      <c r="Y197" s="10" t="s">
        <v>34</v>
      </c>
    </row>
    <row r="198" spans="1:26" ht="15" customHeight="1" x14ac:dyDescent="0.35">
      <c r="A198" s="21">
        <v>2</v>
      </c>
      <c r="B198" s="22" t="s">
        <v>439</v>
      </c>
      <c r="C198" s="23">
        <v>24</v>
      </c>
      <c r="D198" s="24" t="s">
        <v>624</v>
      </c>
      <c r="E198" s="23" t="s">
        <v>723</v>
      </c>
      <c r="F198" s="24" t="s">
        <v>724</v>
      </c>
      <c r="G198" s="24" t="s">
        <v>726</v>
      </c>
      <c r="H198" s="11" t="s">
        <v>725</v>
      </c>
      <c r="I198" s="24"/>
      <c r="J198" s="13" t="s">
        <v>31</v>
      </c>
      <c r="K198" s="13" t="s">
        <v>115</v>
      </c>
      <c r="L198" s="15" t="s">
        <v>33</v>
      </c>
      <c r="M198" s="13">
        <v>5</v>
      </c>
      <c r="N198" s="16" t="s">
        <v>34</v>
      </c>
      <c r="O198" s="13" t="s">
        <v>34</v>
      </c>
      <c r="P198" s="16" t="s">
        <v>36</v>
      </c>
      <c r="Q198" s="13">
        <v>5</v>
      </c>
      <c r="R198" s="17">
        <v>600000</v>
      </c>
      <c r="S198" s="17">
        <v>300000</v>
      </c>
      <c r="T198" s="18" t="s">
        <v>37</v>
      </c>
      <c r="U198" s="18" t="s">
        <v>38</v>
      </c>
      <c r="V198" s="18" t="s">
        <v>103</v>
      </c>
      <c r="W198" s="19"/>
      <c r="X198" s="25" t="s">
        <v>727</v>
      </c>
      <c r="Y198" s="10" t="s">
        <v>34</v>
      </c>
    </row>
    <row r="199" spans="1:26" ht="15" customHeight="1" x14ac:dyDescent="0.35">
      <c r="A199" s="21">
        <v>2</v>
      </c>
      <c r="B199" s="22" t="s">
        <v>439</v>
      </c>
      <c r="C199" s="23">
        <v>24</v>
      </c>
      <c r="D199" s="24" t="s">
        <v>624</v>
      </c>
      <c r="E199" s="23" t="s">
        <v>723</v>
      </c>
      <c r="F199" s="24" t="s">
        <v>724</v>
      </c>
      <c r="G199" s="24" t="s">
        <v>729</v>
      </c>
      <c r="H199" s="11" t="s">
        <v>728</v>
      </c>
      <c r="I199" s="24"/>
      <c r="J199" s="13" t="s">
        <v>31</v>
      </c>
      <c r="K199" s="11" t="s">
        <v>32</v>
      </c>
      <c r="L199" s="15" t="s">
        <v>33</v>
      </c>
      <c r="M199" s="13">
        <v>5</v>
      </c>
      <c r="N199" s="16" t="s">
        <v>34</v>
      </c>
      <c r="O199" s="13" t="s">
        <v>34</v>
      </c>
      <c r="P199" s="16" t="s">
        <v>36</v>
      </c>
      <c r="Q199" s="13">
        <v>5</v>
      </c>
      <c r="R199" s="17">
        <v>600000</v>
      </c>
      <c r="S199" s="17">
        <v>300000</v>
      </c>
      <c r="T199" s="18" t="s">
        <v>37</v>
      </c>
      <c r="U199" s="18" t="s">
        <v>98</v>
      </c>
      <c r="V199" s="18" t="s">
        <v>103</v>
      </c>
      <c r="W199" s="19"/>
      <c r="X199" s="25" t="s">
        <v>730</v>
      </c>
      <c r="Y199" s="10" t="s">
        <v>34</v>
      </c>
    </row>
    <row r="200" spans="1:26" ht="15" customHeight="1" x14ac:dyDescent="0.35">
      <c r="A200" s="21">
        <v>2</v>
      </c>
      <c r="B200" s="22" t="s">
        <v>439</v>
      </c>
      <c r="C200" s="23">
        <v>24</v>
      </c>
      <c r="D200" s="24" t="s">
        <v>624</v>
      </c>
      <c r="E200" s="23" t="s">
        <v>723</v>
      </c>
      <c r="F200" s="24" t="s">
        <v>724</v>
      </c>
      <c r="G200" s="24" t="s">
        <v>732</v>
      </c>
      <c r="H200" s="11" t="s">
        <v>731</v>
      </c>
      <c r="I200" s="24"/>
      <c r="J200" s="13" t="s">
        <v>31</v>
      </c>
      <c r="K200" s="13" t="s">
        <v>115</v>
      </c>
      <c r="L200" s="15" t="s">
        <v>33</v>
      </c>
      <c r="M200" s="13">
        <v>3</v>
      </c>
      <c r="N200" s="16" t="s">
        <v>34</v>
      </c>
      <c r="O200" s="13" t="s">
        <v>34</v>
      </c>
      <c r="P200" s="16" t="s">
        <v>36</v>
      </c>
      <c r="Q200" s="13">
        <v>7</v>
      </c>
      <c r="R200" s="17">
        <v>600000</v>
      </c>
      <c r="S200" s="17">
        <v>300000</v>
      </c>
      <c r="T200" s="18" t="s">
        <v>50</v>
      </c>
      <c r="U200" s="18" t="s">
        <v>38</v>
      </c>
      <c r="V200" s="18" t="s">
        <v>39</v>
      </c>
      <c r="W200" s="19"/>
      <c r="X200" s="25" t="s">
        <v>733</v>
      </c>
      <c r="Y200" s="10" t="s">
        <v>34</v>
      </c>
    </row>
    <row r="201" spans="1:26" ht="15" customHeight="1" x14ac:dyDescent="0.35">
      <c r="A201" s="21">
        <v>2</v>
      </c>
      <c r="B201" s="22" t="s">
        <v>439</v>
      </c>
      <c r="C201" s="23">
        <v>24</v>
      </c>
      <c r="D201" s="24" t="s">
        <v>624</v>
      </c>
      <c r="E201" s="23" t="s">
        <v>734</v>
      </c>
      <c r="F201" s="24" t="s">
        <v>735</v>
      </c>
      <c r="G201" s="24" t="s">
        <v>737</v>
      </c>
      <c r="H201" s="11" t="s">
        <v>736</v>
      </c>
      <c r="I201" s="24"/>
      <c r="J201" s="13" t="s">
        <v>31</v>
      </c>
      <c r="K201" s="13" t="s">
        <v>115</v>
      </c>
      <c r="L201" s="15" t="s">
        <v>33</v>
      </c>
      <c r="M201" s="13">
        <v>3</v>
      </c>
      <c r="N201" s="16" t="s">
        <v>34</v>
      </c>
      <c r="O201" s="13" t="s">
        <v>34</v>
      </c>
      <c r="P201" s="16" t="s">
        <v>36</v>
      </c>
      <c r="Q201" s="13">
        <v>5</v>
      </c>
      <c r="R201" s="17">
        <v>600000</v>
      </c>
      <c r="S201" s="17">
        <v>300000</v>
      </c>
      <c r="T201" s="18" t="s">
        <v>37</v>
      </c>
      <c r="U201" s="18" t="s">
        <v>38</v>
      </c>
      <c r="V201" s="18" t="s">
        <v>39</v>
      </c>
      <c r="W201" s="19"/>
      <c r="X201" s="25" t="s">
        <v>738</v>
      </c>
      <c r="Y201" s="10" t="s">
        <v>34</v>
      </c>
    </row>
    <row r="202" spans="1:26" ht="15" customHeight="1" x14ac:dyDescent="0.35">
      <c r="A202" s="21">
        <v>2</v>
      </c>
      <c r="B202" s="22" t="s">
        <v>439</v>
      </c>
      <c r="C202" s="23">
        <v>24</v>
      </c>
      <c r="D202" s="24" t="s">
        <v>624</v>
      </c>
      <c r="E202" s="23" t="s">
        <v>734</v>
      </c>
      <c r="F202" s="24" t="s">
        <v>735</v>
      </c>
      <c r="G202" s="24" t="s">
        <v>740</v>
      </c>
      <c r="H202" s="11" t="s">
        <v>739</v>
      </c>
      <c r="I202" s="24"/>
      <c r="J202" s="13" t="s">
        <v>31</v>
      </c>
      <c r="K202" s="11" t="s">
        <v>32</v>
      </c>
      <c r="L202" s="15" t="s">
        <v>33</v>
      </c>
      <c r="M202" s="13">
        <v>5</v>
      </c>
      <c r="N202" s="16" t="s">
        <v>34</v>
      </c>
      <c r="O202" s="13" t="s">
        <v>34</v>
      </c>
      <c r="P202" s="16" t="s">
        <v>36</v>
      </c>
      <c r="Q202" s="13">
        <v>5</v>
      </c>
      <c r="R202" s="17">
        <v>600000</v>
      </c>
      <c r="S202" s="17">
        <v>300000</v>
      </c>
      <c r="T202" s="18" t="s">
        <v>37</v>
      </c>
      <c r="U202" s="18" t="s">
        <v>98</v>
      </c>
      <c r="V202" s="18" t="s">
        <v>103</v>
      </c>
      <c r="W202" s="19"/>
      <c r="X202" s="25" t="s">
        <v>741</v>
      </c>
      <c r="Y202" s="10" t="s">
        <v>34</v>
      </c>
    </row>
    <row r="203" spans="1:26" ht="15" customHeight="1" x14ac:dyDescent="0.35">
      <c r="A203" s="21">
        <v>2</v>
      </c>
      <c r="B203" s="22" t="s">
        <v>439</v>
      </c>
      <c r="C203" s="23">
        <v>24</v>
      </c>
      <c r="D203" s="24" t="s">
        <v>624</v>
      </c>
      <c r="E203" s="23" t="s">
        <v>734</v>
      </c>
      <c r="F203" s="24" t="s">
        <v>735</v>
      </c>
      <c r="G203" s="24" t="s">
        <v>743</v>
      </c>
      <c r="H203" s="11" t="s">
        <v>742</v>
      </c>
      <c r="I203" s="24"/>
      <c r="J203" s="13" t="s">
        <v>32</v>
      </c>
      <c r="K203" s="13" t="s">
        <v>32</v>
      </c>
      <c r="L203" s="15" t="s">
        <v>33</v>
      </c>
      <c r="M203" s="13">
        <v>1</v>
      </c>
      <c r="N203" s="16" t="s">
        <v>36</v>
      </c>
      <c r="O203" s="13" t="s">
        <v>34</v>
      </c>
      <c r="P203" s="16" t="s">
        <v>36</v>
      </c>
      <c r="Q203" s="13">
        <v>5</v>
      </c>
      <c r="R203" s="17">
        <v>600000</v>
      </c>
      <c r="S203" s="17">
        <v>300000</v>
      </c>
      <c r="T203" s="18" t="s">
        <v>37</v>
      </c>
      <c r="U203" s="18" t="s">
        <v>466</v>
      </c>
      <c r="V203" s="18" t="s">
        <v>39</v>
      </c>
      <c r="W203" s="19"/>
      <c r="X203" s="25" t="s">
        <v>744</v>
      </c>
      <c r="Y203" s="10" t="s">
        <v>34</v>
      </c>
    </row>
    <row r="204" spans="1:26" ht="15" customHeight="1" x14ac:dyDescent="0.35">
      <c r="A204" s="21">
        <v>2</v>
      </c>
      <c r="B204" s="22" t="s">
        <v>439</v>
      </c>
      <c r="C204" s="23">
        <v>24</v>
      </c>
      <c r="D204" s="24" t="s">
        <v>624</v>
      </c>
      <c r="E204" s="23" t="s">
        <v>745</v>
      </c>
      <c r="F204" s="24" t="s">
        <v>746</v>
      </c>
      <c r="G204" s="24" t="s">
        <v>748</v>
      </c>
      <c r="H204" s="11" t="s">
        <v>747</v>
      </c>
      <c r="I204" s="24"/>
      <c r="J204" s="13" t="s">
        <v>31</v>
      </c>
      <c r="K204" s="13" t="s">
        <v>32</v>
      </c>
      <c r="L204" s="15" t="s">
        <v>33</v>
      </c>
      <c r="M204" s="13">
        <v>5</v>
      </c>
      <c r="N204" s="16" t="s">
        <v>34</v>
      </c>
      <c r="O204" s="13" t="s">
        <v>34</v>
      </c>
      <c r="P204" s="16" t="s">
        <v>36</v>
      </c>
      <c r="Q204" s="13">
        <v>4</v>
      </c>
      <c r="R204" s="17">
        <v>450000</v>
      </c>
      <c r="S204" s="17">
        <v>300000</v>
      </c>
      <c r="T204" s="18" t="s">
        <v>37</v>
      </c>
      <c r="U204" s="18" t="s">
        <v>466</v>
      </c>
      <c r="V204" s="18" t="s">
        <v>103</v>
      </c>
      <c r="W204" s="19"/>
      <c r="X204" s="25" t="s">
        <v>749</v>
      </c>
      <c r="Y204" s="10" t="s">
        <v>34</v>
      </c>
    </row>
    <row r="205" spans="1:26" ht="15" customHeight="1" x14ac:dyDescent="0.35">
      <c r="A205" s="21">
        <v>2</v>
      </c>
      <c r="B205" s="22" t="s">
        <v>439</v>
      </c>
      <c r="C205" s="23">
        <v>24</v>
      </c>
      <c r="D205" s="24" t="s">
        <v>624</v>
      </c>
      <c r="E205" s="23" t="s">
        <v>745</v>
      </c>
      <c r="F205" s="24" t="s">
        <v>746</v>
      </c>
      <c r="G205" s="24" t="s">
        <v>751</v>
      </c>
      <c r="H205" s="11" t="s">
        <v>750</v>
      </c>
      <c r="I205" s="24"/>
      <c r="J205" s="13" t="s">
        <v>32</v>
      </c>
      <c r="K205" s="13" t="s">
        <v>32</v>
      </c>
      <c r="L205" s="15" t="s">
        <v>33</v>
      </c>
      <c r="M205" s="13">
        <v>3</v>
      </c>
      <c r="N205" s="16" t="s">
        <v>34</v>
      </c>
      <c r="O205" s="13" t="s">
        <v>34</v>
      </c>
      <c r="P205" s="16" t="s">
        <v>36</v>
      </c>
      <c r="Q205" s="13">
        <v>5</v>
      </c>
      <c r="R205" s="17">
        <v>600000</v>
      </c>
      <c r="S205" s="17">
        <v>300000</v>
      </c>
      <c r="T205" s="18" t="s">
        <v>37</v>
      </c>
      <c r="U205" s="18" t="s">
        <v>98</v>
      </c>
      <c r="V205" s="18" t="s">
        <v>103</v>
      </c>
      <c r="W205" s="19"/>
      <c r="X205" s="25" t="s">
        <v>751</v>
      </c>
      <c r="Y205" s="10" t="s">
        <v>34</v>
      </c>
      <c r="Z205" s="10"/>
    </row>
    <row r="206" spans="1:26" ht="15" customHeight="1" x14ac:dyDescent="0.35">
      <c r="A206" s="21">
        <v>2</v>
      </c>
      <c r="B206" s="22" t="s">
        <v>439</v>
      </c>
      <c r="C206" s="23">
        <v>25</v>
      </c>
      <c r="D206" s="24" t="s">
        <v>752</v>
      </c>
      <c r="E206" s="23" t="s">
        <v>753</v>
      </c>
      <c r="F206" s="24" t="s">
        <v>754</v>
      </c>
      <c r="G206" s="24" t="s">
        <v>756</v>
      </c>
      <c r="H206" s="11" t="s">
        <v>755</v>
      </c>
      <c r="I206" s="24"/>
      <c r="J206" s="13" t="s">
        <v>31</v>
      </c>
      <c r="K206" s="13" t="s">
        <v>115</v>
      </c>
      <c r="L206" s="15" t="s">
        <v>171</v>
      </c>
      <c r="M206" s="13">
        <v>3</v>
      </c>
      <c r="N206" s="16" t="s">
        <v>34</v>
      </c>
      <c r="O206" s="13" t="s">
        <v>34</v>
      </c>
      <c r="P206" s="16" t="s">
        <v>36</v>
      </c>
      <c r="Q206" s="13">
        <v>5</v>
      </c>
      <c r="R206" s="17">
        <v>600000</v>
      </c>
      <c r="S206" s="17">
        <v>300000</v>
      </c>
      <c r="T206" s="18" t="s">
        <v>37</v>
      </c>
      <c r="U206" s="18" t="s">
        <v>80</v>
      </c>
      <c r="V206" s="18" t="s">
        <v>103</v>
      </c>
      <c r="W206" s="19"/>
      <c r="X206" s="25" t="s">
        <v>757</v>
      </c>
      <c r="Y206" s="10" t="s">
        <v>34</v>
      </c>
    </row>
    <row r="207" spans="1:26" ht="15" customHeight="1" x14ac:dyDescent="0.35">
      <c r="A207" s="21">
        <v>2</v>
      </c>
      <c r="B207" s="22" t="s">
        <v>439</v>
      </c>
      <c r="C207" s="23">
        <v>25</v>
      </c>
      <c r="D207" s="24" t="s">
        <v>752</v>
      </c>
      <c r="E207" s="23" t="s">
        <v>753</v>
      </c>
      <c r="F207" s="24" t="s">
        <v>754</v>
      </c>
      <c r="G207" s="24" t="s">
        <v>759</v>
      </c>
      <c r="H207" s="11" t="s">
        <v>758</v>
      </c>
      <c r="I207" s="24"/>
      <c r="J207" s="13" t="s">
        <v>31</v>
      </c>
      <c r="K207" s="13" t="s">
        <v>115</v>
      </c>
      <c r="L207" s="15" t="s">
        <v>79</v>
      </c>
      <c r="M207" s="13">
        <v>3</v>
      </c>
      <c r="N207" s="16" t="s">
        <v>34</v>
      </c>
      <c r="O207" s="13" t="s">
        <v>36</v>
      </c>
      <c r="P207" s="16" t="s">
        <v>36</v>
      </c>
      <c r="Q207" s="13">
        <v>5</v>
      </c>
      <c r="R207" s="17">
        <v>600000</v>
      </c>
      <c r="S207" s="17">
        <v>300000</v>
      </c>
      <c r="T207" s="18" t="s">
        <v>37</v>
      </c>
      <c r="U207" s="18" t="s">
        <v>80</v>
      </c>
      <c r="V207" s="18" t="s">
        <v>103</v>
      </c>
      <c r="W207" s="19"/>
      <c r="X207" s="25" t="s">
        <v>760</v>
      </c>
      <c r="Y207" s="10" t="s">
        <v>34</v>
      </c>
    </row>
    <row r="208" spans="1:26" ht="15" customHeight="1" x14ac:dyDescent="0.35">
      <c r="A208" s="21">
        <v>2</v>
      </c>
      <c r="B208" s="22" t="s">
        <v>439</v>
      </c>
      <c r="C208" s="23">
        <v>25</v>
      </c>
      <c r="D208" s="24" t="s">
        <v>752</v>
      </c>
      <c r="E208" s="23" t="s">
        <v>753</v>
      </c>
      <c r="F208" s="24" t="s">
        <v>754</v>
      </c>
      <c r="G208" s="24" t="s">
        <v>762</v>
      </c>
      <c r="H208" s="11" t="s">
        <v>761</v>
      </c>
      <c r="I208" s="24"/>
      <c r="J208" s="13" t="s">
        <v>31</v>
      </c>
      <c r="K208" s="13" t="s">
        <v>115</v>
      </c>
      <c r="L208" s="15" t="s">
        <v>445</v>
      </c>
      <c r="M208" s="13">
        <v>1</v>
      </c>
      <c r="N208" s="16" t="s">
        <v>36</v>
      </c>
      <c r="O208" s="13" t="s">
        <v>36</v>
      </c>
      <c r="P208" s="16" t="s">
        <v>36</v>
      </c>
      <c r="Q208" s="13">
        <v>1</v>
      </c>
      <c r="R208" s="17">
        <v>18000</v>
      </c>
      <c r="S208" s="17">
        <v>18000</v>
      </c>
      <c r="T208" s="18" t="s">
        <v>37</v>
      </c>
      <c r="U208" s="18" t="s">
        <v>80</v>
      </c>
      <c r="V208" s="18" t="s">
        <v>103</v>
      </c>
      <c r="W208" s="19"/>
      <c r="X208" s="20" t="s">
        <v>763</v>
      </c>
      <c r="Y208" s="10" t="s">
        <v>34</v>
      </c>
    </row>
    <row r="209" spans="1:25" ht="15" customHeight="1" x14ac:dyDescent="0.35">
      <c r="A209" s="21">
        <v>2</v>
      </c>
      <c r="B209" s="22" t="s">
        <v>439</v>
      </c>
      <c r="C209" s="23">
        <v>25</v>
      </c>
      <c r="D209" s="24" t="s">
        <v>752</v>
      </c>
      <c r="E209" s="23" t="s">
        <v>753</v>
      </c>
      <c r="F209" s="24" t="s">
        <v>754</v>
      </c>
      <c r="G209" s="24" t="s">
        <v>765</v>
      </c>
      <c r="H209" s="11" t="s">
        <v>764</v>
      </c>
      <c r="I209" s="24"/>
      <c r="J209" s="13" t="s">
        <v>31</v>
      </c>
      <c r="K209" s="13" t="s">
        <v>115</v>
      </c>
      <c r="L209" s="15" t="s">
        <v>445</v>
      </c>
      <c r="M209" s="13">
        <v>1</v>
      </c>
      <c r="N209" s="16" t="s">
        <v>36</v>
      </c>
      <c r="O209" s="13" t="s">
        <v>36</v>
      </c>
      <c r="P209" s="16" t="s">
        <v>36</v>
      </c>
      <c r="Q209" s="13">
        <v>0</v>
      </c>
      <c r="R209" s="17">
        <v>0</v>
      </c>
      <c r="S209" s="17">
        <v>0</v>
      </c>
      <c r="T209" s="18" t="s">
        <v>249</v>
      </c>
      <c r="U209" s="18" t="s">
        <v>80</v>
      </c>
      <c r="V209" s="18" t="s">
        <v>103</v>
      </c>
      <c r="W209" s="19"/>
      <c r="X209" s="25" t="s">
        <v>766</v>
      </c>
      <c r="Y209" s="10" t="s">
        <v>221</v>
      </c>
    </row>
    <row r="210" spans="1:25" ht="15" customHeight="1" x14ac:dyDescent="0.35">
      <c r="A210" s="21">
        <v>2</v>
      </c>
      <c r="B210" s="22" t="s">
        <v>439</v>
      </c>
      <c r="C210" s="23">
        <v>25</v>
      </c>
      <c r="D210" s="24" t="s">
        <v>752</v>
      </c>
      <c r="E210" s="23" t="s">
        <v>767</v>
      </c>
      <c r="F210" s="24" t="s">
        <v>768</v>
      </c>
      <c r="G210" s="24" t="s">
        <v>770</v>
      </c>
      <c r="H210" s="11" t="s">
        <v>769</v>
      </c>
      <c r="I210" s="24"/>
      <c r="J210" s="13" t="s">
        <v>31</v>
      </c>
      <c r="K210" s="13" t="s">
        <v>32</v>
      </c>
      <c r="L210" s="15" t="s">
        <v>33</v>
      </c>
      <c r="M210" s="13">
        <v>5</v>
      </c>
      <c r="N210" s="16" t="s">
        <v>34</v>
      </c>
      <c r="O210" s="13" t="s">
        <v>34</v>
      </c>
      <c r="P210" s="16" t="s">
        <v>36</v>
      </c>
      <c r="Q210" s="13">
        <v>5</v>
      </c>
      <c r="R210" s="17">
        <v>600000</v>
      </c>
      <c r="S210" s="17">
        <v>300000</v>
      </c>
      <c r="T210" s="18" t="s">
        <v>37</v>
      </c>
      <c r="U210" s="18" t="s">
        <v>98</v>
      </c>
      <c r="V210" s="18" t="s">
        <v>103</v>
      </c>
      <c r="W210" s="19"/>
      <c r="X210" s="25" t="s">
        <v>771</v>
      </c>
      <c r="Y210" s="10" t="s">
        <v>34</v>
      </c>
    </row>
    <row r="211" spans="1:25" ht="15" customHeight="1" x14ac:dyDescent="0.35">
      <c r="A211" s="21">
        <v>2</v>
      </c>
      <c r="B211" s="22" t="s">
        <v>439</v>
      </c>
      <c r="C211" s="23">
        <v>25</v>
      </c>
      <c r="D211" s="24" t="s">
        <v>752</v>
      </c>
      <c r="E211" s="23" t="s">
        <v>767</v>
      </c>
      <c r="F211" s="24" t="s">
        <v>768</v>
      </c>
      <c r="G211" s="24" t="s">
        <v>773</v>
      </c>
      <c r="H211" s="11" t="s">
        <v>772</v>
      </c>
      <c r="I211" s="24"/>
      <c r="J211" s="13" t="s">
        <v>31</v>
      </c>
      <c r="K211" s="13" t="s">
        <v>32</v>
      </c>
      <c r="L211" s="15" t="s">
        <v>171</v>
      </c>
      <c r="M211" s="13">
        <v>3</v>
      </c>
      <c r="N211" s="16" t="s">
        <v>34</v>
      </c>
      <c r="O211" s="13" t="s">
        <v>34</v>
      </c>
      <c r="P211" s="16" t="s">
        <v>36</v>
      </c>
      <c r="Q211" s="13">
        <v>5</v>
      </c>
      <c r="R211" s="17">
        <v>600000</v>
      </c>
      <c r="S211" s="17">
        <v>300000</v>
      </c>
      <c r="T211" s="18" t="s">
        <v>37</v>
      </c>
      <c r="U211" s="18" t="s">
        <v>80</v>
      </c>
      <c r="V211" s="18" t="s">
        <v>103</v>
      </c>
      <c r="W211" s="19"/>
      <c r="X211" s="25" t="s">
        <v>774</v>
      </c>
      <c r="Y211" s="10" t="s">
        <v>34</v>
      </c>
    </row>
    <row r="212" spans="1:25" ht="15" customHeight="1" x14ac:dyDescent="0.35">
      <c r="A212" s="21">
        <v>2</v>
      </c>
      <c r="B212" s="22" t="s">
        <v>439</v>
      </c>
      <c r="C212" s="23">
        <v>25</v>
      </c>
      <c r="D212" s="24" t="s">
        <v>752</v>
      </c>
      <c r="E212" s="23" t="s">
        <v>767</v>
      </c>
      <c r="F212" s="24" t="s">
        <v>768</v>
      </c>
      <c r="G212" s="24" t="s">
        <v>776</v>
      </c>
      <c r="H212" s="11" t="s">
        <v>775</v>
      </c>
      <c r="I212" s="24"/>
      <c r="J212" s="13" t="s">
        <v>32</v>
      </c>
      <c r="K212" s="13" t="s">
        <v>32</v>
      </c>
      <c r="L212" s="15" t="s">
        <v>171</v>
      </c>
      <c r="M212" s="13">
        <v>3</v>
      </c>
      <c r="N212" s="16" t="s">
        <v>34</v>
      </c>
      <c r="O212" s="13" t="s">
        <v>34</v>
      </c>
      <c r="P212" s="16" t="s">
        <v>36</v>
      </c>
      <c r="Q212" s="13">
        <v>5</v>
      </c>
      <c r="R212" s="17">
        <v>600000</v>
      </c>
      <c r="S212" s="17">
        <v>300000</v>
      </c>
      <c r="T212" s="18" t="s">
        <v>37</v>
      </c>
      <c r="U212" s="18" t="s">
        <v>80</v>
      </c>
      <c r="V212" s="18" t="s">
        <v>103</v>
      </c>
      <c r="W212" s="19"/>
      <c r="X212" s="25" t="s">
        <v>777</v>
      </c>
      <c r="Y212" s="10" t="s">
        <v>34</v>
      </c>
    </row>
    <row r="213" spans="1:25" ht="15" customHeight="1" x14ac:dyDescent="0.35">
      <c r="A213" s="21">
        <v>2</v>
      </c>
      <c r="B213" s="22" t="s">
        <v>439</v>
      </c>
      <c r="C213" s="23">
        <v>25</v>
      </c>
      <c r="D213" s="24" t="s">
        <v>752</v>
      </c>
      <c r="E213" s="23" t="s">
        <v>767</v>
      </c>
      <c r="F213" s="24" t="s">
        <v>768</v>
      </c>
      <c r="G213" s="24" t="s">
        <v>779</v>
      </c>
      <c r="H213" s="11" t="s">
        <v>778</v>
      </c>
      <c r="I213" s="24"/>
      <c r="J213" s="13" t="s">
        <v>31</v>
      </c>
      <c r="K213" s="11" t="s">
        <v>32</v>
      </c>
      <c r="L213" s="15" t="s">
        <v>33</v>
      </c>
      <c r="M213" s="13">
        <v>5</v>
      </c>
      <c r="N213" s="16" t="s">
        <v>34</v>
      </c>
      <c r="O213" s="13" t="s">
        <v>34</v>
      </c>
      <c r="P213" s="16" t="s">
        <v>36</v>
      </c>
      <c r="Q213" s="13">
        <v>5</v>
      </c>
      <c r="R213" s="17">
        <v>600000</v>
      </c>
      <c r="S213" s="17">
        <v>300000</v>
      </c>
      <c r="T213" s="18" t="s">
        <v>37</v>
      </c>
      <c r="U213" s="18" t="s">
        <v>80</v>
      </c>
      <c r="V213" s="18" t="s">
        <v>103</v>
      </c>
      <c r="W213" s="19"/>
      <c r="X213" s="25" t="s">
        <v>780</v>
      </c>
      <c r="Y213" s="10" t="s">
        <v>34</v>
      </c>
    </row>
    <row r="214" spans="1:25" ht="15" customHeight="1" x14ac:dyDescent="0.35">
      <c r="A214" s="21">
        <v>2</v>
      </c>
      <c r="B214" s="22" t="s">
        <v>439</v>
      </c>
      <c r="C214" s="23">
        <v>25</v>
      </c>
      <c r="D214" s="24" t="s">
        <v>752</v>
      </c>
      <c r="E214" s="23" t="s">
        <v>767</v>
      </c>
      <c r="F214" s="24" t="s">
        <v>768</v>
      </c>
      <c r="G214" s="24" t="s">
        <v>782</v>
      </c>
      <c r="H214" s="11" t="s">
        <v>781</v>
      </c>
      <c r="I214" s="24"/>
      <c r="J214" s="13" t="s">
        <v>31</v>
      </c>
      <c r="K214" s="11" t="s">
        <v>32</v>
      </c>
      <c r="L214" s="15" t="s">
        <v>171</v>
      </c>
      <c r="M214" s="13">
        <v>3</v>
      </c>
      <c r="N214" s="16" t="s">
        <v>34</v>
      </c>
      <c r="O214" s="13" t="s">
        <v>34</v>
      </c>
      <c r="P214" s="16" t="s">
        <v>36</v>
      </c>
      <c r="Q214" s="13">
        <v>0</v>
      </c>
      <c r="R214" s="17">
        <v>0</v>
      </c>
      <c r="S214" s="17">
        <v>0</v>
      </c>
      <c r="T214" s="18" t="s">
        <v>249</v>
      </c>
      <c r="U214" s="18" t="s">
        <v>80</v>
      </c>
      <c r="V214" s="18" t="s">
        <v>103</v>
      </c>
      <c r="W214" s="19"/>
      <c r="X214" s="25" t="s">
        <v>783</v>
      </c>
      <c r="Y214" s="10" t="s">
        <v>34</v>
      </c>
    </row>
    <row r="215" spans="1:25" ht="15" customHeight="1" x14ac:dyDescent="0.35">
      <c r="A215" s="21">
        <v>2</v>
      </c>
      <c r="B215" s="22" t="s">
        <v>439</v>
      </c>
      <c r="C215" s="23">
        <v>25</v>
      </c>
      <c r="D215" s="24" t="s">
        <v>752</v>
      </c>
      <c r="E215" s="23" t="s">
        <v>767</v>
      </c>
      <c r="F215" s="24" t="s">
        <v>768</v>
      </c>
      <c r="G215" s="24" t="s">
        <v>785</v>
      </c>
      <c r="H215" s="11" t="s">
        <v>784</v>
      </c>
      <c r="I215" s="24"/>
      <c r="J215" s="13" t="s">
        <v>32</v>
      </c>
      <c r="K215" s="13" t="s">
        <v>32</v>
      </c>
      <c r="L215" s="15" t="s">
        <v>33</v>
      </c>
      <c r="M215" s="13">
        <v>5</v>
      </c>
      <c r="N215" s="16" t="s">
        <v>34</v>
      </c>
      <c r="O215" s="13" t="s">
        <v>34</v>
      </c>
      <c r="P215" s="16" t="s">
        <v>36</v>
      </c>
      <c r="Q215" s="13">
        <v>0</v>
      </c>
      <c r="R215" s="17">
        <v>0</v>
      </c>
      <c r="S215" s="17">
        <v>0</v>
      </c>
      <c r="T215" s="18" t="s">
        <v>249</v>
      </c>
      <c r="U215" s="18" t="s">
        <v>80</v>
      </c>
      <c r="V215" s="18" t="s">
        <v>103</v>
      </c>
      <c r="W215" s="19"/>
      <c r="X215" s="25" t="s">
        <v>786</v>
      </c>
      <c r="Y215" s="10" t="s">
        <v>34</v>
      </c>
    </row>
    <row r="216" spans="1:25" ht="15" customHeight="1" x14ac:dyDescent="0.35">
      <c r="A216" s="21">
        <v>2</v>
      </c>
      <c r="B216" s="22" t="s">
        <v>439</v>
      </c>
      <c r="C216" s="23">
        <v>25</v>
      </c>
      <c r="D216" s="24" t="s">
        <v>752</v>
      </c>
      <c r="E216" s="23" t="s">
        <v>787</v>
      </c>
      <c r="F216" s="24" t="s">
        <v>788</v>
      </c>
      <c r="G216" s="24" t="s">
        <v>790</v>
      </c>
      <c r="H216" s="11" t="s">
        <v>789</v>
      </c>
      <c r="I216" s="24"/>
      <c r="J216" s="13" t="s">
        <v>31</v>
      </c>
      <c r="K216" s="13" t="s">
        <v>115</v>
      </c>
      <c r="L216" s="15" t="s">
        <v>171</v>
      </c>
      <c r="M216" s="13">
        <v>3</v>
      </c>
      <c r="N216" s="16" t="s">
        <v>34</v>
      </c>
      <c r="O216" s="13" t="s">
        <v>34</v>
      </c>
      <c r="P216" s="16" t="s">
        <v>36</v>
      </c>
      <c r="Q216" s="13">
        <v>5</v>
      </c>
      <c r="R216" s="17">
        <v>600000</v>
      </c>
      <c r="S216" s="17">
        <v>300000</v>
      </c>
      <c r="T216" s="18" t="s">
        <v>37</v>
      </c>
      <c r="U216" s="18" t="s">
        <v>80</v>
      </c>
      <c r="V216" s="18" t="s">
        <v>103</v>
      </c>
      <c r="W216" s="19"/>
      <c r="X216" s="25" t="s">
        <v>791</v>
      </c>
      <c r="Y216" s="10" t="s">
        <v>34</v>
      </c>
    </row>
    <row r="217" spans="1:25" ht="15" customHeight="1" x14ac:dyDescent="0.35">
      <c r="A217" s="21">
        <v>2</v>
      </c>
      <c r="B217" s="22" t="s">
        <v>439</v>
      </c>
      <c r="C217" s="23">
        <v>25</v>
      </c>
      <c r="D217" s="24" t="s">
        <v>752</v>
      </c>
      <c r="E217" s="23" t="s">
        <v>787</v>
      </c>
      <c r="F217" s="24" t="s">
        <v>788</v>
      </c>
      <c r="G217" s="24" t="s">
        <v>793</v>
      </c>
      <c r="H217" s="11" t="s">
        <v>792</v>
      </c>
      <c r="I217" s="24"/>
      <c r="J217" s="13" t="s">
        <v>31</v>
      </c>
      <c r="K217" s="11" t="s">
        <v>32</v>
      </c>
      <c r="L217" s="15" t="s">
        <v>171</v>
      </c>
      <c r="M217" s="13">
        <v>3</v>
      </c>
      <c r="N217" s="16" t="s">
        <v>34</v>
      </c>
      <c r="O217" s="13" t="s">
        <v>34</v>
      </c>
      <c r="P217" s="16" t="s">
        <v>36</v>
      </c>
      <c r="Q217" s="13">
        <v>5</v>
      </c>
      <c r="R217" s="17">
        <v>600000</v>
      </c>
      <c r="S217" s="17">
        <v>300000</v>
      </c>
      <c r="T217" s="18" t="s">
        <v>37</v>
      </c>
      <c r="U217" s="18" t="s">
        <v>80</v>
      </c>
      <c r="V217" s="18" t="s">
        <v>103</v>
      </c>
      <c r="W217" s="19"/>
      <c r="X217" s="25" t="s">
        <v>794</v>
      </c>
      <c r="Y217" s="10" t="s">
        <v>34</v>
      </c>
    </row>
    <row r="218" spans="1:25" ht="15" customHeight="1" x14ac:dyDescent="0.35">
      <c r="A218" s="21">
        <v>2</v>
      </c>
      <c r="B218" s="22" t="s">
        <v>439</v>
      </c>
      <c r="C218" s="23">
        <v>25</v>
      </c>
      <c r="D218" s="24" t="s">
        <v>752</v>
      </c>
      <c r="E218" s="23" t="s">
        <v>787</v>
      </c>
      <c r="F218" s="24" t="s">
        <v>788</v>
      </c>
      <c r="G218" s="24" t="s">
        <v>796</v>
      </c>
      <c r="H218" s="11" t="s">
        <v>795</v>
      </c>
      <c r="I218" s="24"/>
      <c r="J218" s="13" t="s">
        <v>31</v>
      </c>
      <c r="K218" s="13" t="s">
        <v>115</v>
      </c>
      <c r="L218" s="15" t="s">
        <v>171</v>
      </c>
      <c r="M218" s="13">
        <v>3</v>
      </c>
      <c r="N218" s="16" t="s">
        <v>34</v>
      </c>
      <c r="O218" s="13" t="s">
        <v>34</v>
      </c>
      <c r="P218" s="16" t="s">
        <v>36</v>
      </c>
      <c r="Q218" s="13">
        <v>5</v>
      </c>
      <c r="R218" s="17">
        <v>600000</v>
      </c>
      <c r="S218" s="17">
        <v>300000</v>
      </c>
      <c r="T218" s="18" t="s">
        <v>37</v>
      </c>
      <c r="U218" s="18" t="s">
        <v>80</v>
      </c>
      <c r="V218" s="18" t="s">
        <v>103</v>
      </c>
      <c r="W218" s="19"/>
      <c r="X218" s="25" t="s">
        <v>797</v>
      </c>
      <c r="Y218" s="10" t="s">
        <v>34</v>
      </c>
    </row>
    <row r="219" spans="1:25" ht="15" customHeight="1" x14ac:dyDescent="0.35">
      <c r="A219" s="21">
        <v>2</v>
      </c>
      <c r="B219" s="22" t="s">
        <v>439</v>
      </c>
      <c r="C219" s="23">
        <v>26</v>
      </c>
      <c r="D219" s="24" t="s">
        <v>798</v>
      </c>
      <c r="E219" s="23" t="s">
        <v>799</v>
      </c>
      <c r="F219" s="24" t="s">
        <v>800</v>
      </c>
      <c r="G219" s="24" t="s">
        <v>802</v>
      </c>
      <c r="H219" s="11" t="s">
        <v>801</v>
      </c>
      <c r="I219" s="24"/>
      <c r="J219" s="13" t="s">
        <v>31</v>
      </c>
      <c r="K219" s="13" t="s">
        <v>115</v>
      </c>
      <c r="L219" s="15" t="s">
        <v>171</v>
      </c>
      <c r="M219" s="13">
        <v>3</v>
      </c>
      <c r="N219" s="16" t="s">
        <v>34</v>
      </c>
      <c r="O219" s="13" t="s">
        <v>34</v>
      </c>
      <c r="P219" s="16" t="s">
        <v>36</v>
      </c>
      <c r="Q219" s="13">
        <v>5</v>
      </c>
      <c r="R219" s="17">
        <v>600000</v>
      </c>
      <c r="S219" s="17">
        <v>300000</v>
      </c>
      <c r="T219" s="18" t="s">
        <v>37</v>
      </c>
      <c r="U219" s="18" t="s">
        <v>98</v>
      </c>
      <c r="V219" s="18" t="s">
        <v>103</v>
      </c>
      <c r="W219" s="19"/>
      <c r="X219" s="25" t="s">
        <v>803</v>
      </c>
      <c r="Y219" s="10" t="s">
        <v>34</v>
      </c>
    </row>
    <row r="220" spans="1:25" ht="15" customHeight="1" x14ac:dyDescent="0.35">
      <c r="A220" s="21">
        <v>2</v>
      </c>
      <c r="B220" s="22" t="s">
        <v>439</v>
      </c>
      <c r="C220" s="23">
        <v>26</v>
      </c>
      <c r="D220" s="24" t="s">
        <v>798</v>
      </c>
      <c r="E220" s="23" t="s">
        <v>799</v>
      </c>
      <c r="F220" s="24" t="s">
        <v>800</v>
      </c>
      <c r="G220" s="24" t="s">
        <v>805</v>
      </c>
      <c r="H220" s="11" t="s">
        <v>804</v>
      </c>
      <c r="I220" s="24"/>
      <c r="J220" s="13" t="s">
        <v>31</v>
      </c>
      <c r="K220" s="13" t="s">
        <v>115</v>
      </c>
      <c r="L220" s="15" t="s">
        <v>79</v>
      </c>
      <c r="M220" s="13">
        <v>3</v>
      </c>
      <c r="N220" s="16" t="s">
        <v>34</v>
      </c>
      <c r="O220" s="13" t="s">
        <v>36</v>
      </c>
      <c r="P220" s="16" t="s">
        <v>36</v>
      </c>
      <c r="Q220" s="13">
        <v>2</v>
      </c>
      <c r="R220" s="17">
        <v>60000</v>
      </c>
      <c r="S220" s="17">
        <v>60000</v>
      </c>
      <c r="T220" s="18" t="s">
        <v>37</v>
      </c>
      <c r="U220" s="18" t="s">
        <v>80</v>
      </c>
      <c r="V220" s="18" t="s">
        <v>103</v>
      </c>
      <c r="W220" s="19"/>
      <c r="X220" s="25" t="s">
        <v>806</v>
      </c>
      <c r="Y220" s="10" t="s">
        <v>34</v>
      </c>
    </row>
    <row r="221" spans="1:25" ht="15" customHeight="1" x14ac:dyDescent="0.35">
      <c r="A221" s="21">
        <v>2</v>
      </c>
      <c r="B221" s="22" t="s">
        <v>439</v>
      </c>
      <c r="C221" s="23">
        <v>27</v>
      </c>
      <c r="D221" s="24" t="s">
        <v>807</v>
      </c>
      <c r="E221" s="23" t="s">
        <v>808</v>
      </c>
      <c r="F221" s="24" t="s">
        <v>809</v>
      </c>
      <c r="G221" s="24" t="s">
        <v>811</v>
      </c>
      <c r="H221" s="11" t="s">
        <v>810</v>
      </c>
      <c r="I221" s="24"/>
      <c r="J221" s="13" t="s">
        <v>31</v>
      </c>
      <c r="K221" s="13" t="s">
        <v>115</v>
      </c>
      <c r="L221" s="15" t="s">
        <v>79</v>
      </c>
      <c r="M221" s="13">
        <v>3</v>
      </c>
      <c r="N221" s="16" t="s">
        <v>34</v>
      </c>
      <c r="O221" s="13" t="s">
        <v>36</v>
      </c>
      <c r="P221" s="16" t="s">
        <v>36</v>
      </c>
      <c r="Q221" s="13">
        <v>3</v>
      </c>
      <c r="R221" s="17">
        <v>300000</v>
      </c>
      <c r="S221" s="17">
        <v>150000</v>
      </c>
      <c r="T221" s="18" t="s">
        <v>37</v>
      </c>
      <c r="U221" s="18" t="s">
        <v>80</v>
      </c>
      <c r="V221" s="18" t="s">
        <v>103</v>
      </c>
      <c r="W221" s="19"/>
      <c r="X221" s="25" t="s">
        <v>812</v>
      </c>
      <c r="Y221" s="10" t="s">
        <v>34</v>
      </c>
    </row>
    <row r="222" spans="1:25" ht="15" customHeight="1" x14ac:dyDescent="0.35">
      <c r="A222" s="21">
        <v>2</v>
      </c>
      <c r="B222" s="22" t="s">
        <v>439</v>
      </c>
      <c r="C222" s="23">
        <v>27</v>
      </c>
      <c r="D222" s="24" t="s">
        <v>807</v>
      </c>
      <c r="E222" s="23" t="s">
        <v>808</v>
      </c>
      <c r="F222" s="24" t="s">
        <v>809</v>
      </c>
      <c r="G222" s="24" t="s">
        <v>814</v>
      </c>
      <c r="H222" s="11" t="s">
        <v>813</v>
      </c>
      <c r="I222" s="24"/>
      <c r="J222" s="13" t="s">
        <v>32</v>
      </c>
      <c r="K222" s="13" t="s">
        <v>32</v>
      </c>
      <c r="L222" s="15" t="s">
        <v>79</v>
      </c>
      <c r="M222" s="13">
        <v>3</v>
      </c>
      <c r="N222" s="16" t="s">
        <v>34</v>
      </c>
      <c r="O222" s="13" t="s">
        <v>36</v>
      </c>
      <c r="P222" s="16" t="s">
        <v>36</v>
      </c>
      <c r="Q222" s="13">
        <v>3</v>
      </c>
      <c r="R222" s="17">
        <v>300000</v>
      </c>
      <c r="S222" s="17">
        <v>150000</v>
      </c>
      <c r="T222" s="18" t="s">
        <v>37</v>
      </c>
      <c r="U222" s="18" t="s">
        <v>80</v>
      </c>
      <c r="V222" s="18" t="s">
        <v>103</v>
      </c>
      <c r="W222" s="19"/>
      <c r="X222" s="25" t="s">
        <v>815</v>
      </c>
      <c r="Y222" s="10" t="s">
        <v>34</v>
      </c>
    </row>
    <row r="223" spans="1:25" ht="15" customHeight="1" x14ac:dyDescent="0.35">
      <c r="A223" s="21">
        <v>2</v>
      </c>
      <c r="B223" s="22" t="s">
        <v>439</v>
      </c>
      <c r="C223" s="23">
        <v>27</v>
      </c>
      <c r="D223" s="24" t="s">
        <v>807</v>
      </c>
      <c r="E223" s="23" t="s">
        <v>808</v>
      </c>
      <c r="F223" s="24" t="s">
        <v>809</v>
      </c>
      <c r="G223" s="24" t="s">
        <v>817</v>
      </c>
      <c r="H223" s="11" t="s">
        <v>816</v>
      </c>
      <c r="I223" s="24"/>
      <c r="J223" s="13" t="s">
        <v>31</v>
      </c>
      <c r="K223" s="13" t="s">
        <v>115</v>
      </c>
      <c r="L223" s="15" t="s">
        <v>79</v>
      </c>
      <c r="M223" s="13">
        <v>3</v>
      </c>
      <c r="N223" s="16" t="s">
        <v>34</v>
      </c>
      <c r="O223" s="13" t="s">
        <v>36</v>
      </c>
      <c r="P223" s="16" t="s">
        <v>36</v>
      </c>
      <c r="Q223" s="13">
        <v>3</v>
      </c>
      <c r="R223" s="17">
        <v>300000</v>
      </c>
      <c r="S223" s="17">
        <v>150000</v>
      </c>
      <c r="T223" s="18" t="s">
        <v>37</v>
      </c>
      <c r="U223" s="18" t="s">
        <v>80</v>
      </c>
      <c r="V223" s="18" t="s">
        <v>103</v>
      </c>
      <c r="W223" s="19"/>
      <c r="X223" s="25" t="s">
        <v>818</v>
      </c>
      <c r="Y223" s="10" t="s">
        <v>34</v>
      </c>
    </row>
    <row r="224" spans="1:25" ht="15" customHeight="1" x14ac:dyDescent="0.35">
      <c r="A224" s="21">
        <v>2</v>
      </c>
      <c r="B224" s="22" t="s">
        <v>439</v>
      </c>
      <c r="C224" s="23">
        <v>27</v>
      </c>
      <c r="D224" s="24" t="s">
        <v>807</v>
      </c>
      <c r="E224" s="23" t="s">
        <v>808</v>
      </c>
      <c r="F224" s="24" t="s">
        <v>809</v>
      </c>
      <c r="G224" s="24" t="s">
        <v>820</v>
      </c>
      <c r="H224" s="11" t="s">
        <v>819</v>
      </c>
      <c r="I224" s="24"/>
      <c r="J224" s="13" t="s">
        <v>31</v>
      </c>
      <c r="K224" s="11" t="s">
        <v>32</v>
      </c>
      <c r="L224" s="15" t="s">
        <v>79</v>
      </c>
      <c r="M224" s="13">
        <v>3</v>
      </c>
      <c r="N224" s="16" t="s">
        <v>34</v>
      </c>
      <c r="O224" s="13" t="s">
        <v>36</v>
      </c>
      <c r="P224" s="16" t="s">
        <v>36</v>
      </c>
      <c r="Q224" s="13">
        <v>3</v>
      </c>
      <c r="R224" s="17">
        <v>300000</v>
      </c>
      <c r="S224" s="17">
        <v>150000</v>
      </c>
      <c r="T224" s="18" t="s">
        <v>37</v>
      </c>
      <c r="U224" s="18" t="s">
        <v>80</v>
      </c>
      <c r="V224" s="18" t="s">
        <v>103</v>
      </c>
      <c r="W224" s="19"/>
      <c r="X224" s="25" t="s">
        <v>821</v>
      </c>
      <c r="Y224" s="10" t="s">
        <v>34</v>
      </c>
    </row>
    <row r="225" spans="1:25" ht="15" customHeight="1" x14ac:dyDescent="0.35">
      <c r="A225" s="21">
        <v>2</v>
      </c>
      <c r="B225" s="22" t="s">
        <v>439</v>
      </c>
      <c r="C225" s="23">
        <v>27</v>
      </c>
      <c r="D225" s="24" t="s">
        <v>807</v>
      </c>
      <c r="E225" s="23" t="s">
        <v>808</v>
      </c>
      <c r="F225" s="24" t="s">
        <v>809</v>
      </c>
      <c r="G225" s="24" t="s">
        <v>823</v>
      </c>
      <c r="H225" s="11" t="s">
        <v>822</v>
      </c>
      <c r="I225" s="24"/>
      <c r="J225" s="13" t="s">
        <v>32</v>
      </c>
      <c r="K225" s="13" t="s">
        <v>32</v>
      </c>
      <c r="L225" s="15" t="s">
        <v>79</v>
      </c>
      <c r="M225" s="13">
        <v>3</v>
      </c>
      <c r="N225" s="16" t="s">
        <v>34</v>
      </c>
      <c r="O225" s="13" t="s">
        <v>36</v>
      </c>
      <c r="P225" s="16" t="s">
        <v>36</v>
      </c>
      <c r="Q225" s="13">
        <v>3</v>
      </c>
      <c r="R225" s="17">
        <v>300000</v>
      </c>
      <c r="S225" s="17">
        <v>150000</v>
      </c>
      <c r="T225" s="18" t="s">
        <v>37</v>
      </c>
      <c r="U225" s="18" t="s">
        <v>80</v>
      </c>
      <c r="V225" s="18" t="s">
        <v>103</v>
      </c>
      <c r="W225" s="19"/>
      <c r="X225" s="25" t="s">
        <v>824</v>
      </c>
      <c r="Y225" s="10" t="s">
        <v>34</v>
      </c>
    </row>
    <row r="226" spans="1:25" ht="15" customHeight="1" x14ac:dyDescent="0.35">
      <c r="A226" s="21">
        <v>2</v>
      </c>
      <c r="B226" s="22" t="s">
        <v>439</v>
      </c>
      <c r="C226" s="23">
        <v>27</v>
      </c>
      <c r="D226" s="24" t="s">
        <v>807</v>
      </c>
      <c r="E226" s="23" t="s">
        <v>808</v>
      </c>
      <c r="F226" s="24" t="s">
        <v>809</v>
      </c>
      <c r="G226" s="24" t="s">
        <v>826</v>
      </c>
      <c r="H226" s="11" t="s">
        <v>825</v>
      </c>
      <c r="I226" s="24"/>
      <c r="J226" s="13" t="s">
        <v>31</v>
      </c>
      <c r="K226" s="11" t="s">
        <v>32</v>
      </c>
      <c r="L226" s="15" t="s">
        <v>79</v>
      </c>
      <c r="M226" s="13">
        <v>3</v>
      </c>
      <c r="N226" s="16" t="s">
        <v>34</v>
      </c>
      <c r="O226" s="13" t="s">
        <v>36</v>
      </c>
      <c r="P226" s="16" t="s">
        <v>36</v>
      </c>
      <c r="Q226" s="13">
        <v>3</v>
      </c>
      <c r="R226" s="17">
        <v>300000</v>
      </c>
      <c r="S226" s="17">
        <v>150000</v>
      </c>
      <c r="T226" s="18" t="s">
        <v>37</v>
      </c>
      <c r="U226" s="18" t="s">
        <v>80</v>
      </c>
      <c r="V226" s="18" t="s">
        <v>103</v>
      </c>
      <c r="W226" s="19"/>
      <c r="X226" s="25" t="s">
        <v>827</v>
      </c>
      <c r="Y226" s="10" t="s">
        <v>34</v>
      </c>
    </row>
    <row r="227" spans="1:25" ht="15" customHeight="1" x14ac:dyDescent="0.35">
      <c r="A227" s="21">
        <v>2</v>
      </c>
      <c r="B227" s="22" t="s">
        <v>439</v>
      </c>
      <c r="C227" s="23">
        <v>27</v>
      </c>
      <c r="D227" s="24" t="s">
        <v>807</v>
      </c>
      <c r="E227" s="23" t="s">
        <v>808</v>
      </c>
      <c r="F227" s="24" t="s">
        <v>809</v>
      </c>
      <c r="G227" s="24" t="s">
        <v>829</v>
      </c>
      <c r="H227" s="11" t="s">
        <v>828</v>
      </c>
      <c r="I227" s="24"/>
      <c r="J227" s="13" t="s">
        <v>31</v>
      </c>
      <c r="K227" s="11" t="s">
        <v>32</v>
      </c>
      <c r="L227" s="15" t="s">
        <v>79</v>
      </c>
      <c r="M227" s="13">
        <v>3</v>
      </c>
      <c r="N227" s="16" t="s">
        <v>34</v>
      </c>
      <c r="O227" s="13" t="s">
        <v>36</v>
      </c>
      <c r="P227" s="16" t="s">
        <v>36</v>
      </c>
      <c r="Q227" s="13">
        <v>3</v>
      </c>
      <c r="R227" s="17">
        <v>300000</v>
      </c>
      <c r="S227" s="17">
        <v>150000</v>
      </c>
      <c r="T227" s="18" t="s">
        <v>37</v>
      </c>
      <c r="U227" s="18" t="s">
        <v>80</v>
      </c>
      <c r="V227" s="18" t="s">
        <v>103</v>
      </c>
      <c r="W227" s="19"/>
      <c r="X227" s="25" t="s">
        <v>830</v>
      </c>
      <c r="Y227" s="10" t="s">
        <v>34</v>
      </c>
    </row>
    <row r="228" spans="1:25" ht="15" customHeight="1" x14ac:dyDescent="0.35">
      <c r="A228" s="21">
        <v>2</v>
      </c>
      <c r="B228" s="22" t="s">
        <v>439</v>
      </c>
      <c r="C228" s="23">
        <v>27</v>
      </c>
      <c r="D228" s="24" t="s">
        <v>807</v>
      </c>
      <c r="E228" s="23" t="s">
        <v>808</v>
      </c>
      <c r="F228" s="24" t="s">
        <v>809</v>
      </c>
      <c r="G228" s="24" t="s">
        <v>832</v>
      </c>
      <c r="H228" s="11" t="s">
        <v>831</v>
      </c>
      <c r="I228" s="24"/>
      <c r="J228" s="13" t="s">
        <v>31</v>
      </c>
      <c r="K228" s="13" t="s">
        <v>115</v>
      </c>
      <c r="L228" s="15" t="s">
        <v>79</v>
      </c>
      <c r="M228" s="11">
        <v>3</v>
      </c>
      <c r="N228" s="16" t="s">
        <v>34</v>
      </c>
      <c r="O228" s="13" t="s">
        <v>36</v>
      </c>
      <c r="P228" s="16" t="s">
        <v>36</v>
      </c>
      <c r="Q228" s="13">
        <v>5</v>
      </c>
      <c r="R228" s="17">
        <v>600000</v>
      </c>
      <c r="S228" s="17">
        <v>300000</v>
      </c>
      <c r="T228" s="18" t="s">
        <v>37</v>
      </c>
      <c r="U228" s="18" t="s">
        <v>80</v>
      </c>
      <c r="V228" s="18" t="s">
        <v>103</v>
      </c>
      <c r="W228" s="19"/>
      <c r="X228" s="25" t="s">
        <v>833</v>
      </c>
      <c r="Y228" s="10" t="s">
        <v>34</v>
      </c>
    </row>
    <row r="229" spans="1:25" ht="15" customHeight="1" x14ac:dyDescent="0.35">
      <c r="A229" s="21">
        <v>2</v>
      </c>
      <c r="B229" s="22" t="s">
        <v>439</v>
      </c>
      <c r="C229" s="23">
        <v>27</v>
      </c>
      <c r="D229" s="24" t="s">
        <v>807</v>
      </c>
      <c r="E229" s="23" t="s">
        <v>808</v>
      </c>
      <c r="F229" s="24" t="s">
        <v>809</v>
      </c>
      <c r="G229" s="24" t="s">
        <v>835</v>
      </c>
      <c r="H229" s="11" t="s">
        <v>834</v>
      </c>
      <c r="I229" s="24"/>
      <c r="J229" s="13" t="s">
        <v>31</v>
      </c>
      <c r="K229" s="11" t="s">
        <v>32</v>
      </c>
      <c r="L229" s="15" t="s">
        <v>79</v>
      </c>
      <c r="M229" s="13">
        <v>3</v>
      </c>
      <c r="N229" s="16" t="s">
        <v>34</v>
      </c>
      <c r="O229" s="13" t="s">
        <v>36</v>
      </c>
      <c r="P229" s="16" t="s">
        <v>36</v>
      </c>
      <c r="Q229" s="13">
        <v>3</v>
      </c>
      <c r="R229" s="17">
        <v>300000</v>
      </c>
      <c r="S229" s="17">
        <v>150000</v>
      </c>
      <c r="T229" s="18" t="s">
        <v>37</v>
      </c>
      <c r="U229" s="18" t="s">
        <v>80</v>
      </c>
      <c r="V229" s="18" t="s">
        <v>103</v>
      </c>
      <c r="W229" s="19"/>
      <c r="X229" s="25" t="s">
        <v>836</v>
      </c>
      <c r="Y229" s="10" t="s">
        <v>34</v>
      </c>
    </row>
    <row r="230" spans="1:25" ht="15" customHeight="1" x14ac:dyDescent="0.35">
      <c r="A230" s="21">
        <v>2</v>
      </c>
      <c r="B230" s="22" t="s">
        <v>439</v>
      </c>
      <c r="C230" s="23">
        <v>27</v>
      </c>
      <c r="D230" s="24" t="s">
        <v>807</v>
      </c>
      <c r="E230" s="23" t="s">
        <v>808</v>
      </c>
      <c r="F230" s="24" t="s">
        <v>809</v>
      </c>
      <c r="G230" s="24" t="s">
        <v>838</v>
      </c>
      <c r="H230" s="11" t="s">
        <v>837</v>
      </c>
      <c r="I230" s="24"/>
      <c r="J230" s="13" t="s">
        <v>31</v>
      </c>
      <c r="K230" s="13" t="s">
        <v>115</v>
      </c>
      <c r="L230" s="15" t="s">
        <v>79</v>
      </c>
      <c r="M230" s="13">
        <v>3</v>
      </c>
      <c r="N230" s="16" t="s">
        <v>34</v>
      </c>
      <c r="O230" s="13" t="s">
        <v>36</v>
      </c>
      <c r="P230" s="16" t="s">
        <v>36</v>
      </c>
      <c r="Q230" s="13">
        <v>3</v>
      </c>
      <c r="R230" s="17">
        <v>300000</v>
      </c>
      <c r="S230" s="17">
        <v>150000</v>
      </c>
      <c r="T230" s="18" t="s">
        <v>37</v>
      </c>
      <c r="U230" s="18" t="s">
        <v>80</v>
      </c>
      <c r="V230" s="18" t="s">
        <v>103</v>
      </c>
      <c r="W230" s="19"/>
      <c r="X230" s="25" t="s">
        <v>839</v>
      </c>
      <c r="Y230" s="10" t="s">
        <v>34</v>
      </c>
    </row>
    <row r="231" spans="1:25" ht="15" customHeight="1" x14ac:dyDescent="0.35">
      <c r="A231" s="21">
        <v>2</v>
      </c>
      <c r="B231" s="22" t="s">
        <v>439</v>
      </c>
      <c r="C231" s="23">
        <v>27</v>
      </c>
      <c r="D231" s="24" t="s">
        <v>807</v>
      </c>
      <c r="E231" s="23" t="s">
        <v>808</v>
      </c>
      <c r="F231" s="24" t="s">
        <v>809</v>
      </c>
      <c r="G231" s="24" t="s">
        <v>841</v>
      </c>
      <c r="H231" s="11" t="s">
        <v>840</v>
      </c>
      <c r="I231" s="24"/>
      <c r="J231" s="13" t="s">
        <v>31</v>
      </c>
      <c r="K231" s="11" t="s">
        <v>32</v>
      </c>
      <c r="L231" s="15" t="s">
        <v>79</v>
      </c>
      <c r="M231" s="13">
        <v>3</v>
      </c>
      <c r="N231" s="16" t="s">
        <v>34</v>
      </c>
      <c r="O231" s="13" t="s">
        <v>36</v>
      </c>
      <c r="P231" s="16" t="s">
        <v>36</v>
      </c>
      <c r="Q231" s="13">
        <v>3</v>
      </c>
      <c r="R231" s="17">
        <v>300000</v>
      </c>
      <c r="S231" s="17">
        <v>150000</v>
      </c>
      <c r="T231" s="18" t="s">
        <v>37</v>
      </c>
      <c r="U231" s="18" t="s">
        <v>80</v>
      </c>
      <c r="V231" s="18" t="s">
        <v>103</v>
      </c>
      <c r="W231" s="19"/>
      <c r="X231" s="25" t="s">
        <v>842</v>
      </c>
      <c r="Y231" s="10" t="s">
        <v>34</v>
      </c>
    </row>
    <row r="232" spans="1:25" ht="15" customHeight="1" x14ac:dyDescent="0.35">
      <c r="A232" s="21">
        <v>2</v>
      </c>
      <c r="B232" s="22" t="s">
        <v>439</v>
      </c>
      <c r="C232" s="23">
        <v>27</v>
      </c>
      <c r="D232" s="24" t="s">
        <v>807</v>
      </c>
      <c r="E232" s="23" t="s">
        <v>808</v>
      </c>
      <c r="F232" s="24" t="s">
        <v>809</v>
      </c>
      <c r="G232" s="24" t="s">
        <v>844</v>
      </c>
      <c r="H232" s="11" t="s">
        <v>843</v>
      </c>
      <c r="I232" s="24"/>
      <c r="J232" s="13" t="s">
        <v>31</v>
      </c>
      <c r="K232" s="13" t="s">
        <v>115</v>
      </c>
      <c r="L232" s="15" t="s">
        <v>79</v>
      </c>
      <c r="M232" s="13">
        <v>1</v>
      </c>
      <c r="N232" s="16" t="s">
        <v>36</v>
      </c>
      <c r="O232" s="13" t="s">
        <v>36</v>
      </c>
      <c r="P232" s="16" t="s">
        <v>36</v>
      </c>
      <c r="Q232" s="13">
        <v>1</v>
      </c>
      <c r="R232" s="17">
        <v>18000</v>
      </c>
      <c r="S232" s="17">
        <v>60000</v>
      </c>
      <c r="T232" s="18" t="s">
        <v>37</v>
      </c>
      <c r="U232" s="18" t="s">
        <v>80</v>
      </c>
      <c r="V232" s="18" t="s">
        <v>103</v>
      </c>
      <c r="W232" s="19"/>
      <c r="X232" s="25" t="s">
        <v>845</v>
      </c>
      <c r="Y232" s="10" t="s">
        <v>34</v>
      </c>
    </row>
    <row r="233" spans="1:25" ht="15" customHeight="1" x14ac:dyDescent="0.35">
      <c r="A233" s="21">
        <v>2</v>
      </c>
      <c r="B233" s="22" t="s">
        <v>439</v>
      </c>
      <c r="C233" s="23">
        <v>27</v>
      </c>
      <c r="D233" s="24" t="s">
        <v>807</v>
      </c>
      <c r="E233" s="23" t="s">
        <v>846</v>
      </c>
      <c r="F233" s="24" t="s">
        <v>847</v>
      </c>
      <c r="G233" s="24" t="s">
        <v>849</v>
      </c>
      <c r="H233" s="11" t="s">
        <v>848</v>
      </c>
      <c r="I233" s="24"/>
      <c r="J233" s="13" t="s">
        <v>31</v>
      </c>
      <c r="K233" s="13" t="s">
        <v>115</v>
      </c>
      <c r="L233" s="15" t="s">
        <v>171</v>
      </c>
      <c r="M233" s="13">
        <v>3</v>
      </c>
      <c r="N233" s="16" t="s">
        <v>34</v>
      </c>
      <c r="O233" s="13" t="s">
        <v>34</v>
      </c>
      <c r="P233" s="16" t="s">
        <v>36</v>
      </c>
      <c r="Q233" s="13">
        <v>5</v>
      </c>
      <c r="R233" s="17">
        <v>600000</v>
      </c>
      <c r="S233" s="17">
        <v>300000</v>
      </c>
      <c r="T233" s="18" t="s">
        <v>37</v>
      </c>
      <c r="U233" s="18" t="s">
        <v>80</v>
      </c>
      <c r="V233" s="18" t="s">
        <v>103</v>
      </c>
      <c r="W233" s="19"/>
      <c r="X233" s="25" t="s">
        <v>850</v>
      </c>
      <c r="Y233" s="10" t="s">
        <v>34</v>
      </c>
    </row>
    <row r="234" spans="1:25" ht="15" customHeight="1" x14ac:dyDescent="0.35">
      <c r="A234" s="21">
        <v>2</v>
      </c>
      <c r="B234" s="22" t="s">
        <v>439</v>
      </c>
      <c r="C234" s="23">
        <v>27</v>
      </c>
      <c r="D234" s="24" t="s">
        <v>807</v>
      </c>
      <c r="E234" s="23" t="s">
        <v>846</v>
      </c>
      <c r="F234" s="24" t="s">
        <v>847</v>
      </c>
      <c r="G234" s="24" t="s">
        <v>852</v>
      </c>
      <c r="H234" s="11" t="s">
        <v>851</v>
      </c>
      <c r="I234" s="24"/>
      <c r="J234" s="13" t="s">
        <v>32</v>
      </c>
      <c r="K234" s="13" t="s">
        <v>32</v>
      </c>
      <c r="L234" s="15" t="s">
        <v>79</v>
      </c>
      <c r="M234" s="13">
        <v>3</v>
      </c>
      <c r="N234" s="16" t="s">
        <v>34</v>
      </c>
      <c r="O234" s="13" t="s">
        <v>36</v>
      </c>
      <c r="P234" s="16" t="s">
        <v>36</v>
      </c>
      <c r="Q234" s="13">
        <v>5</v>
      </c>
      <c r="R234" s="17">
        <v>600000</v>
      </c>
      <c r="S234" s="17">
        <v>300000</v>
      </c>
      <c r="T234" s="18" t="s">
        <v>37</v>
      </c>
      <c r="U234" s="18" t="s">
        <v>80</v>
      </c>
      <c r="V234" s="18" t="s">
        <v>103</v>
      </c>
      <c r="W234" s="19"/>
      <c r="X234" s="25" t="s">
        <v>853</v>
      </c>
      <c r="Y234" s="10" t="s">
        <v>34</v>
      </c>
    </row>
    <row r="235" spans="1:25" ht="15" customHeight="1" x14ac:dyDescent="0.35">
      <c r="A235" s="21">
        <v>2</v>
      </c>
      <c r="B235" s="22" t="s">
        <v>439</v>
      </c>
      <c r="C235" s="23">
        <v>27</v>
      </c>
      <c r="D235" s="24" t="s">
        <v>807</v>
      </c>
      <c r="E235" s="23" t="s">
        <v>846</v>
      </c>
      <c r="F235" s="24" t="s">
        <v>847</v>
      </c>
      <c r="G235" s="24" t="s">
        <v>855</v>
      </c>
      <c r="H235" s="11" t="s">
        <v>854</v>
      </c>
      <c r="I235" s="24"/>
      <c r="J235" s="13" t="s">
        <v>32</v>
      </c>
      <c r="K235" s="13" t="s">
        <v>32</v>
      </c>
      <c r="L235" s="15" t="s">
        <v>79</v>
      </c>
      <c r="M235" s="13">
        <v>3</v>
      </c>
      <c r="N235" s="16" t="s">
        <v>34</v>
      </c>
      <c r="O235" s="13" t="s">
        <v>36</v>
      </c>
      <c r="P235" s="16" t="s">
        <v>36</v>
      </c>
      <c r="Q235" s="13">
        <v>5</v>
      </c>
      <c r="R235" s="17">
        <v>600000</v>
      </c>
      <c r="S235" s="17">
        <v>300000</v>
      </c>
      <c r="T235" s="18" t="s">
        <v>37</v>
      </c>
      <c r="U235" s="18" t="s">
        <v>80</v>
      </c>
      <c r="V235" s="18" t="s">
        <v>103</v>
      </c>
      <c r="W235" s="19"/>
      <c r="X235" s="25" t="s">
        <v>856</v>
      </c>
      <c r="Y235" s="10" t="s">
        <v>34</v>
      </c>
    </row>
    <row r="236" spans="1:25" ht="15" customHeight="1" x14ac:dyDescent="0.35">
      <c r="A236" s="21">
        <v>2</v>
      </c>
      <c r="B236" s="22" t="s">
        <v>439</v>
      </c>
      <c r="C236" s="23">
        <v>27</v>
      </c>
      <c r="D236" s="24" t="s">
        <v>807</v>
      </c>
      <c r="E236" s="23" t="s">
        <v>846</v>
      </c>
      <c r="F236" s="24" t="s">
        <v>847</v>
      </c>
      <c r="G236" s="24" t="s">
        <v>858</v>
      </c>
      <c r="H236" s="11" t="s">
        <v>857</v>
      </c>
      <c r="I236" s="24"/>
      <c r="J236" s="13" t="s">
        <v>31</v>
      </c>
      <c r="K236" s="13" t="s">
        <v>115</v>
      </c>
      <c r="L236" s="15" t="s">
        <v>79</v>
      </c>
      <c r="M236" s="13">
        <v>3</v>
      </c>
      <c r="N236" s="16" t="s">
        <v>34</v>
      </c>
      <c r="O236" s="13" t="s">
        <v>36</v>
      </c>
      <c r="P236" s="16" t="s">
        <v>36</v>
      </c>
      <c r="Q236" s="13">
        <v>5</v>
      </c>
      <c r="R236" s="17">
        <v>600000</v>
      </c>
      <c r="S236" s="17">
        <v>300000</v>
      </c>
      <c r="T236" s="18" t="s">
        <v>37</v>
      </c>
      <c r="U236" s="18" t="s">
        <v>80</v>
      </c>
      <c r="V236" s="18" t="s">
        <v>103</v>
      </c>
      <c r="W236" s="19"/>
      <c r="X236" s="25" t="s">
        <v>859</v>
      </c>
      <c r="Y236" s="10" t="s">
        <v>34</v>
      </c>
    </row>
    <row r="237" spans="1:25" ht="15" customHeight="1" x14ac:dyDescent="0.35">
      <c r="A237" s="21">
        <v>2</v>
      </c>
      <c r="B237" s="22" t="s">
        <v>439</v>
      </c>
      <c r="C237" s="23">
        <v>27</v>
      </c>
      <c r="D237" s="24" t="s">
        <v>807</v>
      </c>
      <c r="E237" s="23" t="s">
        <v>860</v>
      </c>
      <c r="F237" s="24" t="s">
        <v>861</v>
      </c>
      <c r="G237" s="24" t="s">
        <v>863</v>
      </c>
      <c r="H237" s="11" t="s">
        <v>862</v>
      </c>
      <c r="I237" s="24"/>
      <c r="J237" s="13" t="s">
        <v>31</v>
      </c>
      <c r="K237" s="13" t="s">
        <v>115</v>
      </c>
      <c r="L237" s="15" t="s">
        <v>79</v>
      </c>
      <c r="M237" s="13">
        <v>1</v>
      </c>
      <c r="N237" s="16" t="s">
        <v>36</v>
      </c>
      <c r="O237" s="13" t="s">
        <v>36</v>
      </c>
      <c r="P237" s="16" t="s">
        <v>36</v>
      </c>
      <c r="Q237" s="13">
        <v>2</v>
      </c>
      <c r="R237" s="17">
        <v>60000</v>
      </c>
      <c r="S237" s="17">
        <v>60000</v>
      </c>
      <c r="T237" s="18" t="s">
        <v>37</v>
      </c>
      <c r="U237" s="18" t="s">
        <v>80</v>
      </c>
      <c r="V237" s="18" t="s">
        <v>103</v>
      </c>
      <c r="W237" s="19"/>
      <c r="X237" s="25" t="s">
        <v>864</v>
      </c>
      <c r="Y237" s="10" t="s">
        <v>34</v>
      </c>
    </row>
    <row r="238" spans="1:25" ht="15" customHeight="1" x14ac:dyDescent="0.35">
      <c r="A238" s="21">
        <v>2</v>
      </c>
      <c r="B238" s="22" t="s">
        <v>439</v>
      </c>
      <c r="C238" s="23">
        <v>27</v>
      </c>
      <c r="D238" s="24" t="s">
        <v>807</v>
      </c>
      <c r="E238" s="23" t="s">
        <v>860</v>
      </c>
      <c r="F238" s="24" t="s">
        <v>861</v>
      </c>
      <c r="G238" s="24" t="s">
        <v>866</v>
      </c>
      <c r="H238" s="11" t="s">
        <v>865</v>
      </c>
      <c r="I238" s="24"/>
      <c r="J238" s="13" t="s">
        <v>32</v>
      </c>
      <c r="K238" s="13" t="s">
        <v>32</v>
      </c>
      <c r="L238" s="15" t="s">
        <v>79</v>
      </c>
      <c r="M238" s="13">
        <v>1</v>
      </c>
      <c r="N238" s="16" t="s">
        <v>36</v>
      </c>
      <c r="O238" s="13" t="s">
        <v>36</v>
      </c>
      <c r="P238" s="16" t="s">
        <v>36</v>
      </c>
      <c r="Q238" s="13">
        <v>2</v>
      </c>
      <c r="R238" s="17">
        <v>60000</v>
      </c>
      <c r="S238" s="17">
        <v>60000</v>
      </c>
      <c r="T238" s="18" t="s">
        <v>37</v>
      </c>
      <c r="U238" s="18" t="s">
        <v>80</v>
      </c>
      <c r="V238" s="18" t="s">
        <v>103</v>
      </c>
      <c r="W238" s="19"/>
      <c r="X238" s="20" t="s">
        <v>867</v>
      </c>
      <c r="Y238" s="10" t="s">
        <v>34</v>
      </c>
    </row>
    <row r="239" spans="1:25" ht="15" customHeight="1" x14ac:dyDescent="0.35">
      <c r="A239" s="21">
        <v>2</v>
      </c>
      <c r="B239" s="22" t="s">
        <v>439</v>
      </c>
      <c r="C239" s="23">
        <v>27</v>
      </c>
      <c r="D239" s="24" t="s">
        <v>807</v>
      </c>
      <c r="E239" s="23" t="s">
        <v>860</v>
      </c>
      <c r="F239" s="24" t="s">
        <v>861</v>
      </c>
      <c r="G239" s="24" t="s">
        <v>869</v>
      </c>
      <c r="H239" s="11" t="s">
        <v>868</v>
      </c>
      <c r="I239" s="24"/>
      <c r="J239" s="13" t="s">
        <v>31</v>
      </c>
      <c r="K239" s="13" t="s">
        <v>115</v>
      </c>
      <c r="L239" s="15" t="s">
        <v>79</v>
      </c>
      <c r="M239" s="13">
        <v>1</v>
      </c>
      <c r="N239" s="16" t="s">
        <v>36</v>
      </c>
      <c r="O239" s="13" t="s">
        <v>36</v>
      </c>
      <c r="P239" s="16" t="s">
        <v>36</v>
      </c>
      <c r="Q239" s="13">
        <v>2</v>
      </c>
      <c r="R239" s="17">
        <v>60000</v>
      </c>
      <c r="S239" s="17">
        <v>60000</v>
      </c>
      <c r="T239" s="18" t="s">
        <v>37</v>
      </c>
      <c r="U239" s="18" t="s">
        <v>80</v>
      </c>
      <c r="V239" s="18" t="s">
        <v>103</v>
      </c>
      <c r="W239" s="19"/>
      <c r="X239" s="25" t="s">
        <v>869</v>
      </c>
      <c r="Y239" s="10" t="s">
        <v>34</v>
      </c>
    </row>
    <row r="240" spans="1:25" ht="15" customHeight="1" x14ac:dyDescent="0.35">
      <c r="A240" s="21">
        <v>2</v>
      </c>
      <c r="B240" s="22" t="s">
        <v>439</v>
      </c>
      <c r="C240" s="23">
        <v>27</v>
      </c>
      <c r="D240" s="24" t="s">
        <v>807</v>
      </c>
      <c r="E240" s="23" t="s">
        <v>860</v>
      </c>
      <c r="F240" s="24" t="s">
        <v>861</v>
      </c>
      <c r="G240" s="24" t="s">
        <v>871</v>
      </c>
      <c r="H240" s="11" t="s">
        <v>870</v>
      </c>
      <c r="I240" s="24"/>
      <c r="J240" s="13" t="s">
        <v>31</v>
      </c>
      <c r="K240" s="13" t="s">
        <v>115</v>
      </c>
      <c r="L240" s="15" t="s">
        <v>79</v>
      </c>
      <c r="M240" s="13">
        <v>1</v>
      </c>
      <c r="N240" s="16" t="s">
        <v>36</v>
      </c>
      <c r="O240" s="13" t="s">
        <v>36</v>
      </c>
      <c r="P240" s="16" t="s">
        <v>36</v>
      </c>
      <c r="Q240" s="13">
        <v>2</v>
      </c>
      <c r="R240" s="17">
        <v>60000</v>
      </c>
      <c r="S240" s="17">
        <v>60000</v>
      </c>
      <c r="T240" s="18" t="s">
        <v>37</v>
      </c>
      <c r="U240" s="18" t="s">
        <v>80</v>
      </c>
      <c r="V240" s="18" t="s">
        <v>103</v>
      </c>
      <c r="W240" s="19"/>
      <c r="X240" s="25" t="s">
        <v>872</v>
      </c>
      <c r="Y240" s="10" t="s">
        <v>221</v>
      </c>
    </row>
    <row r="241" spans="1:25" ht="15" customHeight="1" x14ac:dyDescent="0.35">
      <c r="A241" s="21">
        <v>2</v>
      </c>
      <c r="B241" s="22" t="s">
        <v>439</v>
      </c>
      <c r="C241" s="23">
        <v>27</v>
      </c>
      <c r="D241" s="24" t="s">
        <v>807</v>
      </c>
      <c r="E241" s="23" t="s">
        <v>860</v>
      </c>
      <c r="F241" s="24" t="s">
        <v>861</v>
      </c>
      <c r="G241" s="24" t="s">
        <v>874</v>
      </c>
      <c r="H241" s="11" t="s">
        <v>873</v>
      </c>
      <c r="I241" s="24"/>
      <c r="J241" s="13" t="s">
        <v>31</v>
      </c>
      <c r="K241" s="13" t="s">
        <v>115</v>
      </c>
      <c r="L241" s="15" t="s">
        <v>79</v>
      </c>
      <c r="M241" s="13">
        <v>1</v>
      </c>
      <c r="N241" s="16" t="s">
        <v>36</v>
      </c>
      <c r="O241" s="13" t="s">
        <v>36</v>
      </c>
      <c r="P241" s="16" t="s">
        <v>36</v>
      </c>
      <c r="Q241" s="13">
        <v>2</v>
      </c>
      <c r="R241" s="17">
        <v>60000</v>
      </c>
      <c r="S241" s="17">
        <v>60000</v>
      </c>
      <c r="T241" s="18" t="s">
        <v>37</v>
      </c>
      <c r="U241" s="18" t="s">
        <v>80</v>
      </c>
      <c r="V241" s="18" t="s">
        <v>103</v>
      </c>
      <c r="W241" s="19"/>
      <c r="X241" s="25" t="s">
        <v>875</v>
      </c>
      <c r="Y241" s="10" t="s">
        <v>221</v>
      </c>
    </row>
    <row r="242" spans="1:25" ht="15" customHeight="1" x14ac:dyDescent="0.35">
      <c r="A242" s="21">
        <v>2</v>
      </c>
      <c r="B242" s="22" t="s">
        <v>439</v>
      </c>
      <c r="C242" s="23">
        <v>27</v>
      </c>
      <c r="D242" s="24" t="s">
        <v>807</v>
      </c>
      <c r="E242" s="23" t="s">
        <v>876</v>
      </c>
      <c r="F242" s="24" t="s">
        <v>877</v>
      </c>
      <c r="G242" s="24" t="s">
        <v>879</v>
      </c>
      <c r="H242" s="11" t="s">
        <v>878</v>
      </c>
      <c r="I242" s="24"/>
      <c r="J242" s="13" t="s">
        <v>31</v>
      </c>
      <c r="K242" s="13" t="s">
        <v>32</v>
      </c>
      <c r="L242" s="15" t="s">
        <v>79</v>
      </c>
      <c r="M242" s="13">
        <v>3</v>
      </c>
      <c r="N242" s="16" t="s">
        <v>34</v>
      </c>
      <c r="O242" s="13" t="s">
        <v>36</v>
      </c>
      <c r="P242" s="16" t="s">
        <v>36</v>
      </c>
      <c r="Q242" s="13">
        <v>5</v>
      </c>
      <c r="R242" s="17">
        <v>600000</v>
      </c>
      <c r="S242" s="17">
        <v>300000</v>
      </c>
      <c r="T242" s="18" t="s">
        <v>37</v>
      </c>
      <c r="U242" s="18" t="s">
        <v>80</v>
      </c>
      <c r="V242" s="18" t="s">
        <v>103</v>
      </c>
      <c r="W242" s="19"/>
      <c r="X242" s="25" t="s">
        <v>880</v>
      </c>
      <c r="Y242" s="10" t="s">
        <v>34</v>
      </c>
    </row>
    <row r="243" spans="1:25" ht="15" customHeight="1" x14ac:dyDescent="0.35">
      <c r="A243" s="21">
        <v>2</v>
      </c>
      <c r="B243" s="22" t="s">
        <v>439</v>
      </c>
      <c r="C243" s="23">
        <v>27</v>
      </c>
      <c r="D243" s="24" t="s">
        <v>807</v>
      </c>
      <c r="E243" s="23" t="s">
        <v>881</v>
      </c>
      <c r="F243" s="24" t="s">
        <v>882</v>
      </c>
      <c r="G243" s="24" t="s">
        <v>884</v>
      </c>
      <c r="H243" s="11" t="s">
        <v>883</v>
      </c>
      <c r="I243" s="24"/>
      <c r="J243" s="13" t="s">
        <v>31</v>
      </c>
      <c r="K243" s="13" t="s">
        <v>115</v>
      </c>
      <c r="L243" s="15" t="s">
        <v>79</v>
      </c>
      <c r="M243" s="13">
        <v>3</v>
      </c>
      <c r="N243" s="16" t="s">
        <v>34</v>
      </c>
      <c r="O243" s="13" t="s">
        <v>36</v>
      </c>
      <c r="P243" s="16" t="s">
        <v>36</v>
      </c>
      <c r="Q243" s="13">
        <v>5</v>
      </c>
      <c r="R243" s="17">
        <v>600000</v>
      </c>
      <c r="S243" s="17">
        <v>300000</v>
      </c>
      <c r="T243" s="18" t="s">
        <v>37</v>
      </c>
      <c r="U243" s="18" t="s">
        <v>80</v>
      </c>
      <c r="V243" s="18" t="s">
        <v>103</v>
      </c>
      <c r="W243" s="19"/>
      <c r="X243" s="25" t="s">
        <v>885</v>
      </c>
      <c r="Y243" s="10" t="s">
        <v>34</v>
      </c>
    </row>
    <row r="244" spans="1:25" ht="15" customHeight="1" x14ac:dyDescent="0.35">
      <c r="A244" s="21">
        <v>2</v>
      </c>
      <c r="B244" s="22" t="s">
        <v>439</v>
      </c>
      <c r="C244" s="23">
        <v>27</v>
      </c>
      <c r="D244" s="24" t="s">
        <v>807</v>
      </c>
      <c r="E244" s="23" t="s">
        <v>881</v>
      </c>
      <c r="F244" s="24" t="s">
        <v>882</v>
      </c>
      <c r="G244" s="24" t="s">
        <v>887</v>
      </c>
      <c r="H244" s="11" t="s">
        <v>886</v>
      </c>
      <c r="I244" s="24"/>
      <c r="J244" s="13" t="s">
        <v>31</v>
      </c>
      <c r="K244" s="13" t="s">
        <v>115</v>
      </c>
      <c r="L244" s="15" t="s">
        <v>79</v>
      </c>
      <c r="M244" s="13">
        <v>3</v>
      </c>
      <c r="N244" s="16" t="s">
        <v>34</v>
      </c>
      <c r="O244" s="13" t="s">
        <v>36</v>
      </c>
      <c r="P244" s="16" t="s">
        <v>36</v>
      </c>
      <c r="Q244" s="13">
        <v>5</v>
      </c>
      <c r="R244" s="17">
        <v>600000</v>
      </c>
      <c r="S244" s="17">
        <v>300000</v>
      </c>
      <c r="T244" s="18" t="s">
        <v>37</v>
      </c>
      <c r="U244" s="18" t="s">
        <v>80</v>
      </c>
      <c r="V244" s="18" t="s">
        <v>103</v>
      </c>
      <c r="W244" s="19"/>
      <c r="X244" s="25" t="s">
        <v>888</v>
      </c>
      <c r="Y244" s="10" t="s">
        <v>34</v>
      </c>
    </row>
    <row r="245" spans="1:25" ht="15" customHeight="1" x14ac:dyDescent="0.35">
      <c r="A245" s="21">
        <v>2</v>
      </c>
      <c r="B245" s="22" t="s">
        <v>439</v>
      </c>
      <c r="C245" s="23">
        <v>27</v>
      </c>
      <c r="D245" s="24" t="s">
        <v>807</v>
      </c>
      <c r="E245" s="23" t="s">
        <v>881</v>
      </c>
      <c r="F245" s="24" t="s">
        <v>882</v>
      </c>
      <c r="G245" s="24" t="s">
        <v>890</v>
      </c>
      <c r="H245" s="11" t="s">
        <v>889</v>
      </c>
      <c r="I245" s="24"/>
      <c r="J245" s="13" t="s">
        <v>31</v>
      </c>
      <c r="K245" s="13" t="s">
        <v>115</v>
      </c>
      <c r="L245" s="15" t="s">
        <v>79</v>
      </c>
      <c r="M245" s="13">
        <v>3</v>
      </c>
      <c r="N245" s="16" t="s">
        <v>34</v>
      </c>
      <c r="O245" s="13" t="s">
        <v>36</v>
      </c>
      <c r="P245" s="16" t="s">
        <v>36</v>
      </c>
      <c r="Q245" s="13">
        <v>5</v>
      </c>
      <c r="R245" s="17">
        <v>600000</v>
      </c>
      <c r="S245" s="17">
        <v>300000</v>
      </c>
      <c r="T245" s="18" t="s">
        <v>37</v>
      </c>
      <c r="U245" s="18" t="s">
        <v>80</v>
      </c>
      <c r="V245" s="18" t="s">
        <v>103</v>
      </c>
      <c r="W245" s="19"/>
      <c r="X245" s="25" t="s">
        <v>891</v>
      </c>
      <c r="Y245" s="10" t="s">
        <v>34</v>
      </c>
    </row>
    <row r="246" spans="1:25" ht="15" customHeight="1" x14ac:dyDescent="0.35">
      <c r="A246" s="21">
        <v>2</v>
      </c>
      <c r="B246" s="22" t="s">
        <v>439</v>
      </c>
      <c r="C246" s="23">
        <v>27</v>
      </c>
      <c r="D246" s="24" t="s">
        <v>807</v>
      </c>
      <c r="E246" s="23" t="s">
        <v>881</v>
      </c>
      <c r="F246" s="24" t="s">
        <v>882</v>
      </c>
      <c r="G246" s="24" t="s">
        <v>893</v>
      </c>
      <c r="H246" s="11" t="s">
        <v>892</v>
      </c>
      <c r="I246" s="24"/>
      <c r="J246" s="13" t="s">
        <v>31</v>
      </c>
      <c r="K246" s="13" t="s">
        <v>115</v>
      </c>
      <c r="L246" s="15" t="s">
        <v>171</v>
      </c>
      <c r="M246" s="13">
        <v>3</v>
      </c>
      <c r="N246" s="16" t="s">
        <v>34</v>
      </c>
      <c r="O246" s="13" t="s">
        <v>34</v>
      </c>
      <c r="P246" s="16" t="s">
        <v>36</v>
      </c>
      <c r="Q246" s="13">
        <v>5</v>
      </c>
      <c r="R246" s="17">
        <v>600000</v>
      </c>
      <c r="S246" s="17">
        <v>300000</v>
      </c>
      <c r="T246" s="18" t="s">
        <v>37</v>
      </c>
      <c r="U246" s="18" t="s">
        <v>80</v>
      </c>
      <c r="V246" s="18" t="s">
        <v>103</v>
      </c>
      <c r="W246" s="19"/>
      <c r="X246" s="25" t="s">
        <v>894</v>
      </c>
      <c r="Y246" s="10" t="s">
        <v>34</v>
      </c>
    </row>
    <row r="247" spans="1:25" ht="15" customHeight="1" x14ac:dyDescent="0.35">
      <c r="A247" s="21">
        <v>2</v>
      </c>
      <c r="B247" s="22" t="s">
        <v>439</v>
      </c>
      <c r="C247" s="23">
        <v>27</v>
      </c>
      <c r="D247" s="24" t="s">
        <v>807</v>
      </c>
      <c r="E247" s="23" t="s">
        <v>881</v>
      </c>
      <c r="F247" s="24" t="s">
        <v>882</v>
      </c>
      <c r="G247" s="24" t="s">
        <v>896</v>
      </c>
      <c r="H247" s="11" t="s">
        <v>895</v>
      </c>
      <c r="I247" s="24"/>
      <c r="J247" s="13" t="s">
        <v>31</v>
      </c>
      <c r="K247" s="13" t="s">
        <v>115</v>
      </c>
      <c r="L247" s="15" t="s">
        <v>79</v>
      </c>
      <c r="M247" s="13">
        <v>3</v>
      </c>
      <c r="N247" s="16" t="s">
        <v>34</v>
      </c>
      <c r="O247" s="13" t="s">
        <v>36</v>
      </c>
      <c r="P247" s="16" t="s">
        <v>36</v>
      </c>
      <c r="Q247" s="13">
        <v>5</v>
      </c>
      <c r="R247" s="17">
        <v>600000</v>
      </c>
      <c r="S247" s="17">
        <v>300000</v>
      </c>
      <c r="T247" s="18" t="s">
        <v>37</v>
      </c>
      <c r="U247" s="18" t="s">
        <v>80</v>
      </c>
      <c r="V247" s="18" t="s">
        <v>103</v>
      </c>
      <c r="W247" s="19"/>
      <c r="X247" s="25" t="s">
        <v>897</v>
      </c>
      <c r="Y247" s="10" t="s">
        <v>34</v>
      </c>
    </row>
    <row r="248" spans="1:25" ht="15" customHeight="1" x14ac:dyDescent="0.35">
      <c r="A248" s="21">
        <v>2</v>
      </c>
      <c r="B248" s="22" t="s">
        <v>439</v>
      </c>
      <c r="C248" s="23">
        <v>27</v>
      </c>
      <c r="D248" s="24" t="s">
        <v>807</v>
      </c>
      <c r="E248" s="23" t="s">
        <v>881</v>
      </c>
      <c r="F248" s="24" t="s">
        <v>882</v>
      </c>
      <c r="G248" s="24" t="s">
        <v>899</v>
      </c>
      <c r="H248" s="11" t="s">
        <v>898</v>
      </c>
      <c r="I248" s="24"/>
      <c r="J248" s="13" t="s">
        <v>31</v>
      </c>
      <c r="K248" s="11" t="s">
        <v>32</v>
      </c>
      <c r="L248" s="15" t="s">
        <v>171</v>
      </c>
      <c r="M248" s="13">
        <v>3</v>
      </c>
      <c r="N248" s="16" t="s">
        <v>34</v>
      </c>
      <c r="O248" s="13" t="s">
        <v>34</v>
      </c>
      <c r="P248" s="16" t="s">
        <v>36</v>
      </c>
      <c r="Q248" s="13">
        <v>5</v>
      </c>
      <c r="R248" s="17">
        <v>600000</v>
      </c>
      <c r="S248" s="17">
        <v>300000</v>
      </c>
      <c r="T248" s="18" t="s">
        <v>37</v>
      </c>
      <c r="U248" s="18" t="s">
        <v>80</v>
      </c>
      <c r="V248" s="18" t="s">
        <v>103</v>
      </c>
      <c r="W248" s="19"/>
      <c r="X248" s="25" t="s">
        <v>900</v>
      </c>
      <c r="Y248" s="10" t="s">
        <v>34</v>
      </c>
    </row>
    <row r="249" spans="1:25" ht="15" customHeight="1" x14ac:dyDescent="0.35">
      <c r="A249" s="21">
        <v>2</v>
      </c>
      <c r="B249" s="22" t="s">
        <v>439</v>
      </c>
      <c r="C249" s="23">
        <v>27</v>
      </c>
      <c r="D249" s="24" t="s">
        <v>807</v>
      </c>
      <c r="E249" s="23" t="s">
        <v>881</v>
      </c>
      <c r="F249" s="24" t="s">
        <v>882</v>
      </c>
      <c r="G249" s="24" t="s">
        <v>902</v>
      </c>
      <c r="H249" s="11" t="s">
        <v>901</v>
      </c>
      <c r="I249" s="24"/>
      <c r="J249" s="13" t="s">
        <v>31</v>
      </c>
      <c r="K249" s="11" t="s">
        <v>32</v>
      </c>
      <c r="L249" s="15" t="s">
        <v>171</v>
      </c>
      <c r="M249" s="13">
        <v>3</v>
      </c>
      <c r="N249" s="16" t="s">
        <v>34</v>
      </c>
      <c r="O249" s="13" t="s">
        <v>34</v>
      </c>
      <c r="P249" s="16" t="s">
        <v>36</v>
      </c>
      <c r="Q249" s="13">
        <v>5</v>
      </c>
      <c r="R249" s="17">
        <v>600000</v>
      </c>
      <c r="S249" s="17">
        <v>300000</v>
      </c>
      <c r="T249" s="18" t="s">
        <v>37</v>
      </c>
      <c r="U249" s="18" t="s">
        <v>80</v>
      </c>
      <c r="V249" s="18" t="s">
        <v>103</v>
      </c>
      <c r="W249" s="19"/>
      <c r="X249" s="25" t="s">
        <v>903</v>
      </c>
      <c r="Y249" s="10" t="s">
        <v>34</v>
      </c>
    </row>
    <row r="250" spans="1:25" ht="15" customHeight="1" x14ac:dyDescent="0.35">
      <c r="A250" s="21">
        <v>2</v>
      </c>
      <c r="B250" s="22" t="s">
        <v>439</v>
      </c>
      <c r="C250" s="23">
        <v>27</v>
      </c>
      <c r="D250" s="24" t="s">
        <v>807</v>
      </c>
      <c r="E250" s="23" t="s">
        <v>881</v>
      </c>
      <c r="F250" s="24" t="s">
        <v>882</v>
      </c>
      <c r="G250" s="24" t="s">
        <v>905</v>
      </c>
      <c r="H250" s="11" t="s">
        <v>904</v>
      </c>
      <c r="I250" s="24"/>
      <c r="J250" s="13" t="s">
        <v>31</v>
      </c>
      <c r="K250" s="13" t="s">
        <v>115</v>
      </c>
      <c r="L250" s="15" t="s">
        <v>171</v>
      </c>
      <c r="M250" s="13">
        <v>3</v>
      </c>
      <c r="N250" s="16" t="s">
        <v>34</v>
      </c>
      <c r="O250" s="13" t="s">
        <v>34</v>
      </c>
      <c r="P250" s="16" t="s">
        <v>36</v>
      </c>
      <c r="Q250" s="13">
        <v>5</v>
      </c>
      <c r="R250" s="17">
        <v>600000</v>
      </c>
      <c r="S250" s="17">
        <v>300000</v>
      </c>
      <c r="T250" s="18" t="s">
        <v>37</v>
      </c>
      <c r="U250" s="18" t="s">
        <v>80</v>
      </c>
      <c r="V250" s="18" t="s">
        <v>103</v>
      </c>
      <c r="W250" s="19"/>
      <c r="X250" s="25" t="s">
        <v>906</v>
      </c>
      <c r="Y250" s="10" t="s">
        <v>34</v>
      </c>
    </row>
    <row r="251" spans="1:25" ht="15" customHeight="1" x14ac:dyDescent="0.35">
      <c r="A251" s="21">
        <v>2</v>
      </c>
      <c r="B251" s="22" t="s">
        <v>439</v>
      </c>
      <c r="C251" s="23">
        <v>27</v>
      </c>
      <c r="D251" s="24" t="s">
        <v>807</v>
      </c>
      <c r="E251" s="23" t="s">
        <v>881</v>
      </c>
      <c r="F251" s="24" t="s">
        <v>882</v>
      </c>
      <c r="G251" s="24" t="s">
        <v>908</v>
      </c>
      <c r="H251" s="11" t="s">
        <v>907</v>
      </c>
      <c r="I251" s="24"/>
      <c r="J251" s="13" t="s">
        <v>31</v>
      </c>
      <c r="K251" s="13" t="s">
        <v>115</v>
      </c>
      <c r="L251" s="15" t="s">
        <v>171</v>
      </c>
      <c r="M251" s="13">
        <v>3</v>
      </c>
      <c r="N251" s="16" t="s">
        <v>34</v>
      </c>
      <c r="O251" s="13" t="s">
        <v>34</v>
      </c>
      <c r="P251" s="16" t="s">
        <v>36</v>
      </c>
      <c r="Q251" s="13">
        <v>5</v>
      </c>
      <c r="R251" s="17">
        <v>600000</v>
      </c>
      <c r="S251" s="17">
        <v>300000</v>
      </c>
      <c r="T251" s="18" t="s">
        <v>37</v>
      </c>
      <c r="U251" s="18" t="s">
        <v>80</v>
      </c>
      <c r="V251" s="18" t="s">
        <v>103</v>
      </c>
      <c r="W251" s="19"/>
      <c r="X251" s="25" t="s">
        <v>909</v>
      </c>
      <c r="Y251" s="10" t="s">
        <v>34</v>
      </c>
    </row>
    <row r="252" spans="1:25" ht="15" customHeight="1" x14ac:dyDescent="0.35">
      <c r="A252" s="21">
        <v>2</v>
      </c>
      <c r="B252" s="22" t="s">
        <v>439</v>
      </c>
      <c r="C252" s="23">
        <v>27</v>
      </c>
      <c r="D252" s="24" t="s">
        <v>807</v>
      </c>
      <c r="E252" s="23" t="s">
        <v>881</v>
      </c>
      <c r="F252" s="24" t="s">
        <v>882</v>
      </c>
      <c r="G252" s="24" t="s">
        <v>911</v>
      </c>
      <c r="H252" s="11" t="s">
        <v>910</v>
      </c>
      <c r="I252" s="24"/>
      <c r="J252" s="13" t="s">
        <v>31</v>
      </c>
      <c r="K252" s="13" t="s">
        <v>115</v>
      </c>
      <c r="L252" s="15" t="s">
        <v>171</v>
      </c>
      <c r="M252" s="13">
        <v>3</v>
      </c>
      <c r="N252" s="16" t="s">
        <v>34</v>
      </c>
      <c r="O252" s="13" t="s">
        <v>34</v>
      </c>
      <c r="P252" s="16" t="s">
        <v>36</v>
      </c>
      <c r="Q252" s="13">
        <v>5</v>
      </c>
      <c r="R252" s="17">
        <v>600000</v>
      </c>
      <c r="S252" s="17">
        <v>300000</v>
      </c>
      <c r="T252" s="18" t="s">
        <v>37</v>
      </c>
      <c r="U252" s="18" t="s">
        <v>80</v>
      </c>
      <c r="V252" s="18" t="s">
        <v>103</v>
      </c>
      <c r="W252" s="19"/>
      <c r="X252" s="25" t="s">
        <v>912</v>
      </c>
      <c r="Y252" s="10" t="s">
        <v>34</v>
      </c>
    </row>
    <row r="253" spans="1:25" ht="15" customHeight="1" x14ac:dyDescent="0.35">
      <c r="A253" s="21">
        <v>2</v>
      </c>
      <c r="B253" s="22" t="s">
        <v>439</v>
      </c>
      <c r="C253" s="23">
        <v>27</v>
      </c>
      <c r="D253" s="24" t="s">
        <v>807</v>
      </c>
      <c r="E253" s="23" t="s">
        <v>881</v>
      </c>
      <c r="F253" s="22" t="s">
        <v>882</v>
      </c>
      <c r="G253" s="22" t="s">
        <v>914</v>
      </c>
      <c r="H253" s="11" t="s">
        <v>913</v>
      </c>
      <c r="I253" s="22"/>
      <c r="J253" s="13" t="s">
        <v>31</v>
      </c>
      <c r="K253" s="13" t="s">
        <v>115</v>
      </c>
      <c r="L253" s="15" t="s">
        <v>79</v>
      </c>
      <c r="M253" s="13">
        <v>3</v>
      </c>
      <c r="N253" s="16" t="s">
        <v>34</v>
      </c>
      <c r="O253" s="13" t="s">
        <v>36</v>
      </c>
      <c r="P253" s="16" t="s">
        <v>36</v>
      </c>
      <c r="Q253" s="13">
        <v>5</v>
      </c>
      <c r="R253" s="17">
        <v>600000</v>
      </c>
      <c r="S253" s="17">
        <v>300000</v>
      </c>
      <c r="T253" s="18" t="s">
        <v>37</v>
      </c>
      <c r="U253" s="18" t="s">
        <v>80</v>
      </c>
      <c r="V253" s="18" t="s">
        <v>103</v>
      </c>
      <c r="W253" s="19"/>
      <c r="X253" s="25" t="s">
        <v>915</v>
      </c>
      <c r="Y253" s="10" t="s">
        <v>34</v>
      </c>
    </row>
    <row r="254" spans="1:25" ht="15" customHeight="1" x14ac:dyDescent="0.35">
      <c r="A254" s="21">
        <v>2</v>
      </c>
      <c r="B254" s="22" t="s">
        <v>439</v>
      </c>
      <c r="C254" s="23">
        <v>27</v>
      </c>
      <c r="D254" s="24" t="s">
        <v>807</v>
      </c>
      <c r="E254" s="23" t="s">
        <v>881</v>
      </c>
      <c r="F254" s="22" t="s">
        <v>882</v>
      </c>
      <c r="G254" s="22" t="s">
        <v>917</v>
      </c>
      <c r="H254" s="11" t="s">
        <v>916</v>
      </c>
      <c r="I254" s="22"/>
      <c r="J254" s="13" t="s">
        <v>32</v>
      </c>
      <c r="K254" s="13" t="s">
        <v>32</v>
      </c>
      <c r="L254" s="15" t="s">
        <v>79</v>
      </c>
      <c r="M254" s="13">
        <v>3</v>
      </c>
      <c r="N254" s="16" t="s">
        <v>34</v>
      </c>
      <c r="O254" s="13" t="s">
        <v>36</v>
      </c>
      <c r="P254" s="16" t="s">
        <v>36</v>
      </c>
      <c r="Q254" s="13">
        <v>5</v>
      </c>
      <c r="R254" s="17">
        <v>600000</v>
      </c>
      <c r="S254" s="17">
        <v>300000</v>
      </c>
      <c r="T254" s="18" t="s">
        <v>37</v>
      </c>
      <c r="U254" s="18" t="s">
        <v>80</v>
      </c>
      <c r="V254" s="18" t="s">
        <v>103</v>
      </c>
      <c r="W254" s="19"/>
      <c r="X254" s="25" t="s">
        <v>918</v>
      </c>
      <c r="Y254" s="10" t="s">
        <v>34</v>
      </c>
    </row>
    <row r="255" spans="1:25" ht="15" customHeight="1" x14ac:dyDescent="0.35">
      <c r="A255" s="21">
        <v>2</v>
      </c>
      <c r="B255" s="22" t="s">
        <v>439</v>
      </c>
      <c r="C255" s="23">
        <v>27</v>
      </c>
      <c r="D255" s="24" t="s">
        <v>807</v>
      </c>
      <c r="E255" s="23" t="s">
        <v>881</v>
      </c>
      <c r="F255" s="22" t="s">
        <v>882</v>
      </c>
      <c r="G255" s="22" t="s">
        <v>920</v>
      </c>
      <c r="H255" s="11" t="s">
        <v>919</v>
      </c>
      <c r="I255" s="22"/>
      <c r="J255" s="13" t="s">
        <v>32</v>
      </c>
      <c r="K255" s="13" t="s">
        <v>32</v>
      </c>
      <c r="L255" s="15" t="s">
        <v>79</v>
      </c>
      <c r="M255" s="13">
        <v>3</v>
      </c>
      <c r="N255" s="16" t="s">
        <v>34</v>
      </c>
      <c r="O255" s="13" t="s">
        <v>36</v>
      </c>
      <c r="P255" s="16" t="s">
        <v>36</v>
      </c>
      <c r="Q255" s="13">
        <v>5</v>
      </c>
      <c r="R255" s="17">
        <v>600000</v>
      </c>
      <c r="S255" s="17">
        <v>300000</v>
      </c>
      <c r="T255" s="18" t="s">
        <v>37</v>
      </c>
      <c r="U255" s="18" t="s">
        <v>80</v>
      </c>
      <c r="V255" s="18" t="s">
        <v>103</v>
      </c>
      <c r="W255" s="19"/>
      <c r="X255" s="25" t="s">
        <v>921</v>
      </c>
      <c r="Y255" s="10" t="s">
        <v>34</v>
      </c>
    </row>
    <row r="256" spans="1:25" ht="15" customHeight="1" x14ac:dyDescent="0.35">
      <c r="A256" s="21">
        <v>2</v>
      </c>
      <c r="B256" s="22" t="s">
        <v>439</v>
      </c>
      <c r="C256" s="23">
        <v>27</v>
      </c>
      <c r="D256" s="24" t="s">
        <v>807</v>
      </c>
      <c r="E256" s="23" t="s">
        <v>881</v>
      </c>
      <c r="F256" s="22" t="s">
        <v>882</v>
      </c>
      <c r="G256" s="22" t="s">
        <v>923</v>
      </c>
      <c r="H256" s="11" t="s">
        <v>922</v>
      </c>
      <c r="I256" s="22"/>
      <c r="J256" s="13" t="s">
        <v>31</v>
      </c>
      <c r="K256" s="13" t="s">
        <v>115</v>
      </c>
      <c r="L256" s="15" t="s">
        <v>79</v>
      </c>
      <c r="M256" s="13">
        <v>1</v>
      </c>
      <c r="N256" s="16" t="s">
        <v>36</v>
      </c>
      <c r="O256" s="13" t="s">
        <v>36</v>
      </c>
      <c r="P256" s="16" t="s">
        <v>36</v>
      </c>
      <c r="Q256" s="13">
        <v>1</v>
      </c>
      <c r="R256" s="17">
        <v>18000</v>
      </c>
      <c r="S256" s="17">
        <v>18000</v>
      </c>
      <c r="T256" s="18" t="s">
        <v>37</v>
      </c>
      <c r="U256" s="18" t="s">
        <v>80</v>
      </c>
      <c r="V256" s="18" t="s">
        <v>103</v>
      </c>
      <c r="W256" s="19"/>
      <c r="X256" s="25" t="s">
        <v>924</v>
      </c>
      <c r="Y256" s="10" t="s">
        <v>34</v>
      </c>
    </row>
    <row r="257" spans="1:25" ht="15" customHeight="1" x14ac:dyDescent="0.35">
      <c r="A257" s="21">
        <v>2</v>
      </c>
      <c r="B257" s="22" t="s">
        <v>439</v>
      </c>
      <c r="C257" s="23">
        <v>27</v>
      </c>
      <c r="D257" s="24" t="s">
        <v>807</v>
      </c>
      <c r="E257" s="23" t="s">
        <v>925</v>
      </c>
      <c r="F257" s="22" t="s">
        <v>926</v>
      </c>
      <c r="G257" s="22" t="s">
        <v>928</v>
      </c>
      <c r="H257" s="11" t="s">
        <v>927</v>
      </c>
      <c r="I257" s="22"/>
      <c r="J257" s="13" t="s">
        <v>31</v>
      </c>
      <c r="K257" s="13" t="s">
        <v>115</v>
      </c>
      <c r="L257" s="15" t="s">
        <v>79</v>
      </c>
      <c r="M257" s="13">
        <v>1</v>
      </c>
      <c r="N257" s="16" t="s">
        <v>36</v>
      </c>
      <c r="O257" s="13" t="s">
        <v>36</v>
      </c>
      <c r="P257" s="16" t="s">
        <v>36</v>
      </c>
      <c r="Q257" s="13">
        <v>5</v>
      </c>
      <c r="R257" s="17">
        <v>600000</v>
      </c>
      <c r="S257" s="17">
        <v>300000</v>
      </c>
      <c r="T257" s="18" t="s">
        <v>37</v>
      </c>
      <c r="U257" s="18" t="s">
        <v>167</v>
      </c>
      <c r="V257" s="18" t="s">
        <v>103</v>
      </c>
      <c r="W257" s="19"/>
      <c r="X257" s="25" t="s">
        <v>929</v>
      </c>
      <c r="Y257" s="10" t="s">
        <v>34</v>
      </c>
    </row>
    <row r="258" spans="1:25" ht="15" customHeight="1" x14ac:dyDescent="0.35">
      <c r="A258" s="21">
        <v>2</v>
      </c>
      <c r="B258" s="22" t="s">
        <v>439</v>
      </c>
      <c r="C258" s="23">
        <v>27</v>
      </c>
      <c r="D258" s="24" t="s">
        <v>807</v>
      </c>
      <c r="E258" s="23" t="s">
        <v>930</v>
      </c>
      <c r="F258" s="22" t="s">
        <v>931</v>
      </c>
      <c r="G258" s="22" t="s">
        <v>933</v>
      </c>
      <c r="H258" s="11" t="s">
        <v>932</v>
      </c>
      <c r="I258" s="22"/>
      <c r="J258" s="13" t="s">
        <v>31</v>
      </c>
      <c r="K258" s="13" t="s">
        <v>115</v>
      </c>
      <c r="L258" s="15" t="s">
        <v>79</v>
      </c>
      <c r="M258" s="13">
        <v>1</v>
      </c>
      <c r="N258" s="16" t="s">
        <v>36</v>
      </c>
      <c r="O258" s="13" t="s">
        <v>36</v>
      </c>
      <c r="P258" s="16" t="s">
        <v>36</v>
      </c>
      <c r="Q258" s="13">
        <v>5</v>
      </c>
      <c r="R258" s="17">
        <v>600000</v>
      </c>
      <c r="S258" s="17">
        <v>300000</v>
      </c>
      <c r="T258" s="18" t="s">
        <v>37</v>
      </c>
      <c r="U258" s="18" t="s">
        <v>80</v>
      </c>
      <c r="V258" s="18" t="s">
        <v>103</v>
      </c>
      <c r="W258" s="19"/>
      <c r="X258" s="25" t="s">
        <v>934</v>
      </c>
      <c r="Y258" s="10" t="s">
        <v>34</v>
      </c>
    </row>
    <row r="259" spans="1:25" ht="15" customHeight="1" x14ac:dyDescent="0.35">
      <c r="A259" s="21">
        <v>2</v>
      </c>
      <c r="B259" s="22" t="s">
        <v>439</v>
      </c>
      <c r="C259" s="23">
        <v>27</v>
      </c>
      <c r="D259" s="24" t="s">
        <v>807</v>
      </c>
      <c r="E259" s="23" t="s">
        <v>930</v>
      </c>
      <c r="F259" s="24" t="s">
        <v>931</v>
      </c>
      <c r="G259" s="24" t="s">
        <v>936</v>
      </c>
      <c r="H259" s="11" t="s">
        <v>935</v>
      </c>
      <c r="I259" s="24"/>
      <c r="J259" s="13" t="s">
        <v>31</v>
      </c>
      <c r="K259" s="13" t="s">
        <v>115</v>
      </c>
      <c r="L259" s="15" t="s">
        <v>79</v>
      </c>
      <c r="M259" s="13">
        <v>1</v>
      </c>
      <c r="N259" s="16" t="s">
        <v>36</v>
      </c>
      <c r="O259" s="13" t="s">
        <v>36</v>
      </c>
      <c r="P259" s="16" t="s">
        <v>36</v>
      </c>
      <c r="Q259" s="13">
        <v>5</v>
      </c>
      <c r="R259" s="17">
        <v>600000</v>
      </c>
      <c r="S259" s="17">
        <v>300000</v>
      </c>
      <c r="T259" s="18" t="s">
        <v>37</v>
      </c>
      <c r="U259" s="18" t="s">
        <v>80</v>
      </c>
      <c r="V259" s="18" t="s">
        <v>103</v>
      </c>
      <c r="W259" s="19"/>
      <c r="X259" s="25" t="s">
        <v>937</v>
      </c>
      <c r="Y259" s="10" t="s">
        <v>34</v>
      </c>
    </row>
    <row r="260" spans="1:25" ht="15" customHeight="1" x14ac:dyDescent="0.35">
      <c r="A260" s="21">
        <v>2</v>
      </c>
      <c r="B260" s="22" t="s">
        <v>439</v>
      </c>
      <c r="C260" s="23">
        <v>27</v>
      </c>
      <c r="D260" s="24" t="s">
        <v>807</v>
      </c>
      <c r="E260" s="23" t="s">
        <v>930</v>
      </c>
      <c r="F260" s="24" t="s">
        <v>931</v>
      </c>
      <c r="G260" s="24" t="s">
        <v>939</v>
      </c>
      <c r="H260" s="11" t="s">
        <v>938</v>
      </c>
      <c r="I260" s="24"/>
      <c r="J260" s="13" t="s">
        <v>31</v>
      </c>
      <c r="K260" s="13" t="s">
        <v>115</v>
      </c>
      <c r="L260" s="15" t="s">
        <v>79</v>
      </c>
      <c r="M260" s="13">
        <v>1</v>
      </c>
      <c r="N260" s="16" t="s">
        <v>36</v>
      </c>
      <c r="O260" s="13" t="s">
        <v>36</v>
      </c>
      <c r="P260" s="16" t="s">
        <v>36</v>
      </c>
      <c r="Q260" s="13">
        <v>5</v>
      </c>
      <c r="R260" s="17">
        <v>600000</v>
      </c>
      <c r="S260" s="17">
        <v>300000</v>
      </c>
      <c r="T260" s="18" t="s">
        <v>37</v>
      </c>
      <c r="U260" s="18" t="s">
        <v>80</v>
      </c>
      <c r="V260" s="18" t="s">
        <v>103</v>
      </c>
      <c r="W260" s="19"/>
      <c r="X260" s="25" t="s">
        <v>939</v>
      </c>
      <c r="Y260" s="10" t="s">
        <v>34</v>
      </c>
    </row>
    <row r="261" spans="1:25" ht="15" customHeight="1" x14ac:dyDescent="0.35">
      <c r="A261" s="21">
        <v>3</v>
      </c>
      <c r="B261" s="22" t="s">
        <v>940</v>
      </c>
      <c r="C261" s="23">
        <v>31</v>
      </c>
      <c r="D261" s="24" t="s">
        <v>941</v>
      </c>
      <c r="E261" s="23" t="s">
        <v>942</v>
      </c>
      <c r="F261" s="24" t="s">
        <v>943</v>
      </c>
      <c r="G261" s="24" t="s">
        <v>945</v>
      </c>
      <c r="H261" s="11" t="s">
        <v>944</v>
      </c>
      <c r="I261" s="23" t="s">
        <v>260</v>
      </c>
      <c r="J261" s="13" t="s">
        <v>31</v>
      </c>
      <c r="K261" s="13" t="s">
        <v>32</v>
      </c>
      <c r="L261" s="15" t="s">
        <v>445</v>
      </c>
      <c r="M261" s="13">
        <v>1</v>
      </c>
      <c r="N261" s="16" t="s">
        <v>36</v>
      </c>
      <c r="O261" s="13" t="s">
        <v>36</v>
      </c>
      <c r="P261" s="16" t="s">
        <v>36</v>
      </c>
      <c r="Q261" s="13">
        <v>2</v>
      </c>
      <c r="R261" s="17">
        <v>60000</v>
      </c>
      <c r="S261" s="17">
        <v>60000</v>
      </c>
      <c r="T261" s="18" t="s">
        <v>37</v>
      </c>
      <c r="U261" s="18" t="s">
        <v>80</v>
      </c>
      <c r="V261" s="18" t="s">
        <v>103</v>
      </c>
      <c r="W261" s="19"/>
      <c r="X261" s="25" t="s">
        <v>946</v>
      </c>
      <c r="Y261" s="10" t="s">
        <v>221</v>
      </c>
    </row>
    <row r="262" spans="1:25" ht="15" customHeight="1" x14ac:dyDescent="0.35">
      <c r="A262" s="21">
        <v>3</v>
      </c>
      <c r="B262" s="22" t="s">
        <v>940</v>
      </c>
      <c r="C262" s="23">
        <v>31</v>
      </c>
      <c r="D262" s="24" t="s">
        <v>941</v>
      </c>
      <c r="E262" s="23" t="s">
        <v>942</v>
      </c>
      <c r="F262" s="24" t="s">
        <v>943</v>
      </c>
      <c r="G262" s="24" t="s">
        <v>948</v>
      </c>
      <c r="H262" s="11" t="s">
        <v>947</v>
      </c>
      <c r="I262" s="23" t="s">
        <v>260</v>
      </c>
      <c r="J262" s="13" t="s">
        <v>31</v>
      </c>
      <c r="K262" s="13" t="s">
        <v>32</v>
      </c>
      <c r="L262" s="15" t="s">
        <v>445</v>
      </c>
      <c r="M262" s="13">
        <v>1</v>
      </c>
      <c r="N262" s="16" t="s">
        <v>36</v>
      </c>
      <c r="O262" s="13" t="s">
        <v>36</v>
      </c>
      <c r="P262" s="16" t="s">
        <v>36</v>
      </c>
      <c r="Q262" s="13">
        <v>0</v>
      </c>
      <c r="R262" s="17">
        <v>0</v>
      </c>
      <c r="S262" s="17">
        <v>0</v>
      </c>
      <c r="T262" s="18" t="s">
        <v>249</v>
      </c>
      <c r="U262" s="18" t="s">
        <v>80</v>
      </c>
      <c r="V262" s="18" t="s">
        <v>103</v>
      </c>
      <c r="W262" s="19"/>
      <c r="X262" s="25" t="s">
        <v>949</v>
      </c>
      <c r="Y262" s="10" t="s">
        <v>221</v>
      </c>
    </row>
    <row r="263" spans="1:25" ht="15" customHeight="1" x14ac:dyDescent="0.35">
      <c r="A263" s="21">
        <v>3</v>
      </c>
      <c r="B263" s="22" t="s">
        <v>940</v>
      </c>
      <c r="C263" s="23">
        <v>31</v>
      </c>
      <c r="D263" s="24" t="s">
        <v>941</v>
      </c>
      <c r="E263" s="23" t="s">
        <v>950</v>
      </c>
      <c r="F263" s="24" t="s">
        <v>951</v>
      </c>
      <c r="G263" s="24" t="s">
        <v>953</v>
      </c>
      <c r="H263" s="11" t="s">
        <v>952</v>
      </c>
      <c r="I263" s="23" t="s">
        <v>260</v>
      </c>
      <c r="J263" s="13" t="s">
        <v>31</v>
      </c>
      <c r="K263" s="13" t="s">
        <v>32</v>
      </c>
      <c r="L263" s="15" t="s">
        <v>445</v>
      </c>
      <c r="M263" s="13">
        <v>1</v>
      </c>
      <c r="N263" s="16" t="s">
        <v>36</v>
      </c>
      <c r="O263" s="13" t="s">
        <v>36</v>
      </c>
      <c r="P263" s="16" t="s">
        <v>36</v>
      </c>
      <c r="Q263" s="13">
        <v>0</v>
      </c>
      <c r="R263" s="17">
        <v>0</v>
      </c>
      <c r="S263" s="17">
        <v>0</v>
      </c>
      <c r="T263" s="18" t="s">
        <v>249</v>
      </c>
      <c r="U263" s="18" t="s">
        <v>80</v>
      </c>
      <c r="V263" s="18" t="s">
        <v>103</v>
      </c>
      <c r="W263" s="19"/>
      <c r="X263" s="25" t="s">
        <v>954</v>
      </c>
      <c r="Y263" s="10" t="s">
        <v>221</v>
      </c>
    </row>
    <row r="264" spans="1:25" ht="15" customHeight="1" x14ac:dyDescent="0.35">
      <c r="A264" s="21">
        <v>3</v>
      </c>
      <c r="B264" s="22" t="s">
        <v>940</v>
      </c>
      <c r="C264" s="23">
        <v>31</v>
      </c>
      <c r="D264" s="24" t="s">
        <v>941</v>
      </c>
      <c r="E264" s="23" t="s">
        <v>955</v>
      </c>
      <c r="F264" s="24" t="s">
        <v>956</v>
      </c>
      <c r="G264" s="24" t="s">
        <v>958</v>
      </c>
      <c r="H264" s="11" t="s">
        <v>957</v>
      </c>
      <c r="I264" s="23" t="s">
        <v>260</v>
      </c>
      <c r="J264" s="13" t="s">
        <v>31</v>
      </c>
      <c r="K264" s="13" t="s">
        <v>32</v>
      </c>
      <c r="L264" s="15" t="s">
        <v>445</v>
      </c>
      <c r="M264" s="13">
        <v>1</v>
      </c>
      <c r="N264" s="16" t="s">
        <v>36</v>
      </c>
      <c r="O264" s="13" t="s">
        <v>36</v>
      </c>
      <c r="P264" s="16" t="s">
        <v>36</v>
      </c>
      <c r="Q264" s="13">
        <v>1</v>
      </c>
      <c r="R264" s="17">
        <v>18000</v>
      </c>
      <c r="S264" s="17">
        <v>18000</v>
      </c>
      <c r="T264" s="18" t="s">
        <v>37</v>
      </c>
      <c r="U264" s="18" t="s">
        <v>80</v>
      </c>
      <c r="V264" s="18" t="s">
        <v>103</v>
      </c>
      <c r="W264" s="19"/>
      <c r="X264" s="25" t="s">
        <v>959</v>
      </c>
      <c r="Y264" s="10" t="s">
        <v>221</v>
      </c>
    </row>
    <row r="265" spans="1:25" ht="15" customHeight="1" x14ac:dyDescent="0.35">
      <c r="A265" s="21">
        <v>3</v>
      </c>
      <c r="B265" s="22" t="s">
        <v>940</v>
      </c>
      <c r="C265" s="23">
        <v>31</v>
      </c>
      <c r="D265" s="24" t="s">
        <v>941</v>
      </c>
      <c r="E265" s="23" t="s">
        <v>955</v>
      </c>
      <c r="F265" s="24" t="s">
        <v>956</v>
      </c>
      <c r="G265" s="24" t="s">
        <v>961</v>
      </c>
      <c r="H265" s="11" t="s">
        <v>960</v>
      </c>
      <c r="I265" s="23" t="s">
        <v>260</v>
      </c>
      <c r="J265" s="13" t="s">
        <v>31</v>
      </c>
      <c r="K265" s="13" t="s">
        <v>32</v>
      </c>
      <c r="L265" s="15" t="s">
        <v>445</v>
      </c>
      <c r="M265" s="13">
        <v>1</v>
      </c>
      <c r="N265" s="16" t="s">
        <v>36</v>
      </c>
      <c r="O265" s="13" t="s">
        <v>36</v>
      </c>
      <c r="P265" s="16" t="s">
        <v>36</v>
      </c>
      <c r="Q265" s="13">
        <v>1</v>
      </c>
      <c r="R265" s="17">
        <v>18000</v>
      </c>
      <c r="S265" s="17">
        <v>18000</v>
      </c>
      <c r="T265" s="18" t="s">
        <v>37</v>
      </c>
      <c r="U265" s="18" t="s">
        <v>80</v>
      </c>
      <c r="V265" s="18" t="s">
        <v>103</v>
      </c>
      <c r="W265" s="19"/>
      <c r="X265" s="25" t="s">
        <v>962</v>
      </c>
      <c r="Y265" s="10" t="s">
        <v>221</v>
      </c>
    </row>
    <row r="266" spans="1:25" ht="15" customHeight="1" x14ac:dyDescent="0.35">
      <c r="A266" s="21">
        <v>3</v>
      </c>
      <c r="B266" s="22" t="s">
        <v>940</v>
      </c>
      <c r="C266" s="23">
        <v>31</v>
      </c>
      <c r="D266" s="24" t="s">
        <v>941</v>
      </c>
      <c r="E266" s="23" t="s">
        <v>955</v>
      </c>
      <c r="F266" s="24" t="s">
        <v>956</v>
      </c>
      <c r="G266" s="24" t="s">
        <v>964</v>
      </c>
      <c r="H266" s="11" t="s">
        <v>963</v>
      </c>
      <c r="I266" s="23" t="s">
        <v>260</v>
      </c>
      <c r="J266" s="13" t="s">
        <v>31</v>
      </c>
      <c r="K266" s="13" t="s">
        <v>32</v>
      </c>
      <c r="L266" s="15" t="s">
        <v>445</v>
      </c>
      <c r="M266" s="13">
        <v>1</v>
      </c>
      <c r="N266" s="16" t="s">
        <v>36</v>
      </c>
      <c r="O266" s="13" t="s">
        <v>36</v>
      </c>
      <c r="P266" s="16" t="s">
        <v>36</v>
      </c>
      <c r="Q266" s="13">
        <v>1</v>
      </c>
      <c r="R266" s="17">
        <v>18000</v>
      </c>
      <c r="S266" s="17">
        <v>18000</v>
      </c>
      <c r="T266" s="18" t="s">
        <v>37</v>
      </c>
      <c r="U266" s="18" t="s">
        <v>80</v>
      </c>
      <c r="V266" s="18" t="s">
        <v>103</v>
      </c>
      <c r="W266" s="19"/>
      <c r="X266" s="25" t="s">
        <v>965</v>
      </c>
      <c r="Y266" s="10" t="s">
        <v>34</v>
      </c>
    </row>
    <row r="267" spans="1:25" ht="15" customHeight="1" x14ac:dyDescent="0.35">
      <c r="A267" s="21">
        <v>3</v>
      </c>
      <c r="B267" s="22" t="s">
        <v>940</v>
      </c>
      <c r="C267" s="23">
        <v>31</v>
      </c>
      <c r="D267" s="24" t="s">
        <v>941</v>
      </c>
      <c r="E267" s="23" t="s">
        <v>955</v>
      </c>
      <c r="F267" s="24" t="s">
        <v>956</v>
      </c>
      <c r="G267" s="24" t="s">
        <v>967</v>
      </c>
      <c r="H267" s="11" t="s">
        <v>966</v>
      </c>
      <c r="I267" s="23" t="s">
        <v>260</v>
      </c>
      <c r="J267" s="13" t="s">
        <v>31</v>
      </c>
      <c r="K267" s="13" t="s">
        <v>32</v>
      </c>
      <c r="L267" s="15" t="s">
        <v>445</v>
      </c>
      <c r="M267" s="13">
        <v>1</v>
      </c>
      <c r="N267" s="16" t="s">
        <v>36</v>
      </c>
      <c r="O267" s="13" t="s">
        <v>36</v>
      </c>
      <c r="P267" s="16" t="s">
        <v>36</v>
      </c>
      <c r="Q267" s="13">
        <v>1</v>
      </c>
      <c r="R267" s="17">
        <v>18000</v>
      </c>
      <c r="S267" s="17">
        <v>18000</v>
      </c>
      <c r="T267" s="18" t="s">
        <v>37</v>
      </c>
      <c r="U267" s="18" t="s">
        <v>80</v>
      </c>
      <c r="V267" s="18" t="s">
        <v>103</v>
      </c>
      <c r="W267" s="19"/>
      <c r="X267" s="25" t="s">
        <v>967</v>
      </c>
      <c r="Y267" s="10" t="s">
        <v>34</v>
      </c>
    </row>
    <row r="268" spans="1:25" ht="15" customHeight="1" x14ac:dyDescent="0.35">
      <c r="A268" s="21">
        <v>3</v>
      </c>
      <c r="B268" s="22" t="s">
        <v>940</v>
      </c>
      <c r="C268" s="23">
        <v>31</v>
      </c>
      <c r="D268" s="24" t="s">
        <v>941</v>
      </c>
      <c r="E268" s="23" t="s">
        <v>955</v>
      </c>
      <c r="F268" s="24" t="s">
        <v>956</v>
      </c>
      <c r="G268" s="24" t="s">
        <v>969</v>
      </c>
      <c r="H268" s="11" t="s">
        <v>968</v>
      </c>
      <c r="I268" s="27"/>
      <c r="J268" s="13" t="s">
        <v>31</v>
      </c>
      <c r="K268" s="13" t="s">
        <v>32</v>
      </c>
      <c r="L268" s="15" t="s">
        <v>79</v>
      </c>
      <c r="M268" s="13">
        <v>1</v>
      </c>
      <c r="N268" s="16" t="s">
        <v>36</v>
      </c>
      <c r="O268" s="13" t="s">
        <v>36</v>
      </c>
      <c r="P268" s="16" t="s">
        <v>36</v>
      </c>
      <c r="Q268" s="13">
        <v>1</v>
      </c>
      <c r="R268" s="17">
        <v>18000</v>
      </c>
      <c r="S268" s="17">
        <v>18000</v>
      </c>
      <c r="T268" s="18" t="s">
        <v>37</v>
      </c>
      <c r="U268" s="18" t="s">
        <v>80</v>
      </c>
      <c r="V268" s="18" t="s">
        <v>103</v>
      </c>
      <c r="W268" s="19"/>
      <c r="X268" s="25" t="s">
        <v>970</v>
      </c>
      <c r="Y268" s="10" t="s">
        <v>221</v>
      </c>
    </row>
    <row r="269" spans="1:25" ht="15" customHeight="1" x14ac:dyDescent="0.35">
      <c r="A269" s="21">
        <v>3</v>
      </c>
      <c r="B269" s="22" t="s">
        <v>940</v>
      </c>
      <c r="C269" s="23">
        <v>32</v>
      </c>
      <c r="D269" s="24" t="s">
        <v>971</v>
      </c>
      <c r="E269" s="23" t="s">
        <v>972</v>
      </c>
      <c r="F269" s="24" t="s">
        <v>971</v>
      </c>
      <c r="G269" s="24" t="s">
        <v>974</v>
      </c>
      <c r="H269" s="11" t="s">
        <v>973</v>
      </c>
      <c r="I269" s="23" t="s">
        <v>260</v>
      </c>
      <c r="J269" s="13" t="s">
        <v>31</v>
      </c>
      <c r="K269" s="13" t="s">
        <v>32</v>
      </c>
      <c r="L269" s="15" t="s">
        <v>79</v>
      </c>
      <c r="M269" s="13">
        <v>3</v>
      </c>
      <c r="N269" s="16" t="s">
        <v>34</v>
      </c>
      <c r="O269" s="13" t="s">
        <v>36</v>
      </c>
      <c r="P269" s="16" t="s">
        <v>36</v>
      </c>
      <c r="Q269" s="13">
        <v>1</v>
      </c>
      <c r="R269" s="17">
        <v>18000</v>
      </c>
      <c r="S269" s="17">
        <v>18000</v>
      </c>
      <c r="T269" s="18" t="s">
        <v>37</v>
      </c>
      <c r="U269" s="18" t="s">
        <v>98</v>
      </c>
      <c r="V269" s="18" t="s">
        <v>103</v>
      </c>
      <c r="W269" s="19"/>
      <c r="X269" s="25" t="s">
        <v>975</v>
      </c>
      <c r="Y269" s="10" t="s">
        <v>221</v>
      </c>
    </row>
    <row r="270" spans="1:25" ht="15" customHeight="1" x14ac:dyDescent="0.35">
      <c r="A270" s="21">
        <v>3</v>
      </c>
      <c r="B270" s="22" t="s">
        <v>940</v>
      </c>
      <c r="C270" s="23">
        <v>32</v>
      </c>
      <c r="D270" s="24" t="s">
        <v>971</v>
      </c>
      <c r="E270" s="23" t="s">
        <v>972</v>
      </c>
      <c r="F270" s="24" t="s">
        <v>971</v>
      </c>
      <c r="G270" s="24" t="s">
        <v>977</v>
      </c>
      <c r="H270" s="11" t="s">
        <v>976</v>
      </c>
      <c r="I270" s="23" t="s">
        <v>260</v>
      </c>
      <c r="J270" s="13" t="s">
        <v>31</v>
      </c>
      <c r="K270" s="13" t="s">
        <v>32</v>
      </c>
      <c r="L270" s="15" t="s">
        <v>445</v>
      </c>
      <c r="M270" s="13">
        <v>1</v>
      </c>
      <c r="N270" s="16" t="s">
        <v>36</v>
      </c>
      <c r="O270" s="13" t="s">
        <v>36</v>
      </c>
      <c r="P270" s="16" t="s">
        <v>36</v>
      </c>
      <c r="Q270" s="13">
        <v>1</v>
      </c>
      <c r="R270" s="17">
        <v>18000</v>
      </c>
      <c r="S270" s="17">
        <v>18000</v>
      </c>
      <c r="T270" s="18" t="s">
        <v>37</v>
      </c>
      <c r="U270" s="18" t="s">
        <v>80</v>
      </c>
      <c r="V270" s="18" t="s">
        <v>103</v>
      </c>
      <c r="W270" s="19"/>
      <c r="X270" s="25" t="s">
        <v>978</v>
      </c>
      <c r="Y270" s="10" t="s">
        <v>221</v>
      </c>
    </row>
    <row r="271" spans="1:25" ht="15" customHeight="1" x14ac:dyDescent="0.35">
      <c r="A271" s="21">
        <v>3</v>
      </c>
      <c r="B271" s="22" t="s">
        <v>940</v>
      </c>
      <c r="C271" s="23">
        <v>33</v>
      </c>
      <c r="D271" s="24" t="s">
        <v>979</v>
      </c>
      <c r="E271" s="23" t="s">
        <v>980</v>
      </c>
      <c r="F271" s="22" t="s">
        <v>981</v>
      </c>
      <c r="G271" s="22" t="s">
        <v>983</v>
      </c>
      <c r="H271" s="11" t="s">
        <v>982</v>
      </c>
      <c r="I271" s="28"/>
      <c r="J271" s="13" t="s">
        <v>31</v>
      </c>
      <c r="K271" s="13" t="s">
        <v>32</v>
      </c>
      <c r="L271" s="15" t="s">
        <v>79</v>
      </c>
      <c r="M271" s="13">
        <v>1</v>
      </c>
      <c r="N271" s="16" t="s">
        <v>36</v>
      </c>
      <c r="O271" s="13" t="s">
        <v>36</v>
      </c>
      <c r="P271" s="16" t="s">
        <v>36</v>
      </c>
      <c r="Q271" s="13">
        <v>3</v>
      </c>
      <c r="R271" s="17">
        <v>300000</v>
      </c>
      <c r="S271" s="17">
        <v>150000</v>
      </c>
      <c r="T271" s="18" t="s">
        <v>37</v>
      </c>
      <c r="U271" s="18" t="s">
        <v>80</v>
      </c>
      <c r="V271" s="18" t="s">
        <v>103</v>
      </c>
      <c r="W271" s="19"/>
      <c r="X271" s="25" t="s">
        <v>984</v>
      </c>
      <c r="Y271" s="10" t="s">
        <v>34</v>
      </c>
    </row>
    <row r="272" spans="1:25" ht="15" customHeight="1" x14ac:dyDescent="0.35">
      <c r="A272" s="21">
        <v>3</v>
      </c>
      <c r="B272" s="22" t="s">
        <v>940</v>
      </c>
      <c r="C272" s="23">
        <v>33</v>
      </c>
      <c r="D272" s="24" t="s">
        <v>979</v>
      </c>
      <c r="E272" s="23" t="s">
        <v>980</v>
      </c>
      <c r="F272" s="22" t="s">
        <v>981</v>
      </c>
      <c r="G272" s="22" t="s">
        <v>986</v>
      </c>
      <c r="H272" s="11" t="s">
        <v>985</v>
      </c>
      <c r="I272" s="22"/>
      <c r="J272" s="13" t="s">
        <v>31</v>
      </c>
      <c r="K272" s="13" t="s">
        <v>32</v>
      </c>
      <c r="L272" s="15" t="s">
        <v>79</v>
      </c>
      <c r="M272" s="13">
        <v>1</v>
      </c>
      <c r="N272" s="16" t="s">
        <v>36</v>
      </c>
      <c r="O272" s="13" t="s">
        <v>36</v>
      </c>
      <c r="P272" s="16" t="s">
        <v>36</v>
      </c>
      <c r="Q272" s="13">
        <v>5</v>
      </c>
      <c r="R272" s="17">
        <v>600000</v>
      </c>
      <c r="S272" s="17">
        <v>300000</v>
      </c>
      <c r="T272" s="18" t="s">
        <v>37</v>
      </c>
      <c r="U272" s="18" t="s">
        <v>80</v>
      </c>
      <c r="V272" s="18" t="s">
        <v>103</v>
      </c>
      <c r="W272" s="19"/>
      <c r="X272" s="25" t="s">
        <v>987</v>
      </c>
      <c r="Y272" s="10" t="s">
        <v>34</v>
      </c>
    </row>
    <row r="273" spans="1:25" ht="15" customHeight="1" x14ac:dyDescent="0.35">
      <c r="A273" s="21">
        <v>3</v>
      </c>
      <c r="B273" s="22" t="s">
        <v>940</v>
      </c>
      <c r="C273" s="23">
        <v>33</v>
      </c>
      <c r="D273" s="24" t="s">
        <v>979</v>
      </c>
      <c r="E273" s="23" t="s">
        <v>980</v>
      </c>
      <c r="F273" s="22" t="s">
        <v>981</v>
      </c>
      <c r="G273" s="22" t="s">
        <v>989</v>
      </c>
      <c r="H273" s="11" t="s">
        <v>988</v>
      </c>
      <c r="I273" s="22"/>
      <c r="J273" s="13" t="s">
        <v>31</v>
      </c>
      <c r="K273" s="13" t="s">
        <v>115</v>
      </c>
      <c r="L273" s="15" t="s">
        <v>445</v>
      </c>
      <c r="M273" s="13">
        <v>1</v>
      </c>
      <c r="N273" s="16" t="s">
        <v>36</v>
      </c>
      <c r="O273" s="13" t="s">
        <v>36</v>
      </c>
      <c r="P273" s="16" t="s">
        <v>36</v>
      </c>
      <c r="Q273" s="13">
        <v>1</v>
      </c>
      <c r="R273" s="17">
        <v>18000</v>
      </c>
      <c r="S273" s="17">
        <v>18000</v>
      </c>
      <c r="T273" s="18" t="s">
        <v>37</v>
      </c>
      <c r="U273" s="18" t="s">
        <v>80</v>
      </c>
      <c r="V273" s="18" t="s">
        <v>103</v>
      </c>
      <c r="W273" s="19"/>
      <c r="X273" s="25" t="s">
        <v>990</v>
      </c>
      <c r="Y273" s="10" t="s">
        <v>34</v>
      </c>
    </row>
    <row r="274" spans="1:25" ht="15" customHeight="1" x14ac:dyDescent="0.35">
      <c r="A274" s="21">
        <v>3</v>
      </c>
      <c r="B274" s="22" t="s">
        <v>940</v>
      </c>
      <c r="C274" s="23">
        <v>33</v>
      </c>
      <c r="D274" s="24" t="s">
        <v>979</v>
      </c>
      <c r="E274" s="23" t="s">
        <v>980</v>
      </c>
      <c r="F274" s="22" t="s">
        <v>981</v>
      </c>
      <c r="G274" s="22" t="s">
        <v>992</v>
      </c>
      <c r="H274" s="11" t="s">
        <v>991</v>
      </c>
      <c r="I274" s="22"/>
      <c r="J274" s="13" t="s">
        <v>31</v>
      </c>
      <c r="K274" s="13" t="s">
        <v>32</v>
      </c>
      <c r="L274" s="15" t="s">
        <v>79</v>
      </c>
      <c r="M274" s="13">
        <v>1</v>
      </c>
      <c r="N274" s="16" t="s">
        <v>36</v>
      </c>
      <c r="O274" s="13" t="s">
        <v>36</v>
      </c>
      <c r="P274" s="16" t="s">
        <v>36</v>
      </c>
      <c r="Q274" s="13">
        <v>1</v>
      </c>
      <c r="R274" s="17">
        <v>18000</v>
      </c>
      <c r="S274" s="17">
        <v>18000</v>
      </c>
      <c r="T274" s="18" t="s">
        <v>37</v>
      </c>
      <c r="U274" s="18" t="s">
        <v>80</v>
      </c>
      <c r="V274" s="18" t="s">
        <v>103</v>
      </c>
      <c r="W274" s="19"/>
      <c r="X274" s="25" t="s">
        <v>993</v>
      </c>
      <c r="Y274" s="10" t="s">
        <v>34</v>
      </c>
    </row>
    <row r="275" spans="1:25" ht="15" customHeight="1" x14ac:dyDescent="0.35">
      <c r="A275" s="21">
        <v>3</v>
      </c>
      <c r="B275" s="22" t="s">
        <v>940</v>
      </c>
      <c r="C275" s="23">
        <v>33</v>
      </c>
      <c r="D275" s="24" t="s">
        <v>979</v>
      </c>
      <c r="E275" s="23" t="s">
        <v>980</v>
      </c>
      <c r="F275" s="22" t="s">
        <v>981</v>
      </c>
      <c r="G275" s="22" t="s">
        <v>995</v>
      </c>
      <c r="H275" s="11" t="s">
        <v>994</v>
      </c>
      <c r="I275" s="22"/>
      <c r="J275" s="13" t="s">
        <v>31</v>
      </c>
      <c r="K275" s="13" t="s">
        <v>115</v>
      </c>
      <c r="L275" s="15" t="s">
        <v>33</v>
      </c>
      <c r="M275" s="13">
        <v>1</v>
      </c>
      <c r="N275" s="16" t="s">
        <v>36</v>
      </c>
      <c r="O275" s="13" t="s">
        <v>34</v>
      </c>
      <c r="P275" s="16" t="s">
        <v>36</v>
      </c>
      <c r="Q275" s="13">
        <v>1</v>
      </c>
      <c r="R275" s="17">
        <v>18000</v>
      </c>
      <c r="S275" s="17">
        <v>18000</v>
      </c>
      <c r="T275" s="18" t="s">
        <v>37</v>
      </c>
      <c r="U275" s="18" t="s">
        <v>80</v>
      </c>
      <c r="V275" s="18" t="s">
        <v>103</v>
      </c>
      <c r="W275" s="19"/>
      <c r="X275" s="25" t="s">
        <v>996</v>
      </c>
      <c r="Y275" s="10" t="s">
        <v>34</v>
      </c>
    </row>
    <row r="276" spans="1:25" ht="15" customHeight="1" x14ac:dyDescent="0.35">
      <c r="A276" s="21">
        <v>3</v>
      </c>
      <c r="B276" s="22" t="s">
        <v>940</v>
      </c>
      <c r="C276" s="23">
        <v>33</v>
      </c>
      <c r="D276" s="24" t="s">
        <v>979</v>
      </c>
      <c r="E276" s="23" t="s">
        <v>980</v>
      </c>
      <c r="F276" s="22" t="s">
        <v>981</v>
      </c>
      <c r="G276" s="22" t="s">
        <v>998</v>
      </c>
      <c r="H276" s="11" t="s">
        <v>997</v>
      </c>
      <c r="I276" s="28"/>
      <c r="J276" s="13" t="s">
        <v>31</v>
      </c>
      <c r="K276" s="13" t="s">
        <v>115</v>
      </c>
      <c r="L276" s="15" t="s">
        <v>445</v>
      </c>
      <c r="M276" s="13">
        <v>1</v>
      </c>
      <c r="N276" s="16" t="s">
        <v>36</v>
      </c>
      <c r="O276" s="13" t="s">
        <v>36</v>
      </c>
      <c r="P276" s="16" t="s">
        <v>36</v>
      </c>
      <c r="Q276" s="13">
        <v>0</v>
      </c>
      <c r="R276" s="17">
        <v>0</v>
      </c>
      <c r="S276" s="17">
        <v>0</v>
      </c>
      <c r="T276" s="18" t="s">
        <v>249</v>
      </c>
      <c r="U276" s="18" t="s">
        <v>80</v>
      </c>
      <c r="V276" s="18" t="s">
        <v>103</v>
      </c>
      <c r="W276" s="19"/>
      <c r="X276" s="25" t="s">
        <v>999</v>
      </c>
      <c r="Y276" s="10" t="s">
        <v>221</v>
      </c>
    </row>
    <row r="277" spans="1:25" ht="15" customHeight="1" x14ac:dyDescent="0.35">
      <c r="A277" s="21">
        <v>3</v>
      </c>
      <c r="B277" s="22" t="s">
        <v>940</v>
      </c>
      <c r="C277" s="23">
        <v>33</v>
      </c>
      <c r="D277" s="24" t="s">
        <v>979</v>
      </c>
      <c r="E277" s="23" t="s">
        <v>1000</v>
      </c>
      <c r="F277" s="24" t="s">
        <v>1001</v>
      </c>
      <c r="G277" s="24" t="s">
        <v>1003</v>
      </c>
      <c r="H277" s="11" t="s">
        <v>1002</v>
      </c>
      <c r="I277" s="23"/>
      <c r="J277" s="13" t="s">
        <v>31</v>
      </c>
      <c r="K277" s="13" t="s">
        <v>32</v>
      </c>
      <c r="L277" s="15" t="s">
        <v>445</v>
      </c>
      <c r="M277" s="13">
        <v>1</v>
      </c>
      <c r="N277" s="16" t="s">
        <v>36</v>
      </c>
      <c r="O277" s="13" t="s">
        <v>36</v>
      </c>
      <c r="P277" s="16" t="s">
        <v>36</v>
      </c>
      <c r="Q277" s="13">
        <v>0</v>
      </c>
      <c r="R277" s="17">
        <v>0</v>
      </c>
      <c r="S277" s="17">
        <v>0</v>
      </c>
      <c r="T277" s="18" t="s">
        <v>249</v>
      </c>
      <c r="U277" s="18" t="s">
        <v>80</v>
      </c>
      <c r="V277" s="18" t="s">
        <v>103</v>
      </c>
      <c r="W277" s="19"/>
      <c r="X277" s="25" t="s">
        <v>1004</v>
      </c>
      <c r="Y277" s="10" t="s">
        <v>221</v>
      </c>
    </row>
    <row r="278" spans="1:25" ht="15" customHeight="1" x14ac:dyDescent="0.35">
      <c r="A278" s="21">
        <v>3</v>
      </c>
      <c r="B278" s="22" t="s">
        <v>940</v>
      </c>
      <c r="C278" s="23">
        <v>33</v>
      </c>
      <c r="D278" s="24" t="s">
        <v>979</v>
      </c>
      <c r="E278" s="23" t="s">
        <v>1000</v>
      </c>
      <c r="F278" s="24" t="s">
        <v>1001</v>
      </c>
      <c r="G278" s="24" t="s">
        <v>1006</v>
      </c>
      <c r="H278" s="11" t="s">
        <v>1005</v>
      </c>
      <c r="I278" s="24"/>
      <c r="J278" s="13" t="s">
        <v>31</v>
      </c>
      <c r="K278" s="13" t="s">
        <v>115</v>
      </c>
      <c r="L278" s="15" t="s">
        <v>445</v>
      </c>
      <c r="M278" s="13">
        <v>1</v>
      </c>
      <c r="N278" s="16" t="s">
        <v>36</v>
      </c>
      <c r="O278" s="13" t="s">
        <v>36</v>
      </c>
      <c r="P278" s="16" t="s">
        <v>36</v>
      </c>
      <c r="Q278" s="13">
        <v>0</v>
      </c>
      <c r="R278" s="17">
        <v>0</v>
      </c>
      <c r="S278" s="17">
        <v>0</v>
      </c>
      <c r="T278" s="18" t="s">
        <v>249</v>
      </c>
      <c r="U278" s="18" t="s">
        <v>80</v>
      </c>
      <c r="V278" s="18" t="s">
        <v>103</v>
      </c>
      <c r="W278" s="19"/>
      <c r="X278" s="25" t="s">
        <v>1007</v>
      </c>
      <c r="Y278" s="10" t="s">
        <v>221</v>
      </c>
    </row>
    <row r="279" spans="1:25" ht="15" customHeight="1" x14ac:dyDescent="0.35">
      <c r="A279" s="21">
        <v>3</v>
      </c>
      <c r="B279" s="22" t="s">
        <v>940</v>
      </c>
      <c r="C279" s="23">
        <v>33</v>
      </c>
      <c r="D279" s="24" t="s">
        <v>979</v>
      </c>
      <c r="E279" s="23" t="s">
        <v>1000</v>
      </c>
      <c r="F279" s="24" t="s">
        <v>1001</v>
      </c>
      <c r="G279" s="24" t="s">
        <v>1009</v>
      </c>
      <c r="H279" s="11" t="s">
        <v>1008</v>
      </c>
      <c r="I279" s="23" t="s">
        <v>260</v>
      </c>
      <c r="J279" s="13" t="s">
        <v>31</v>
      </c>
      <c r="K279" s="13" t="s">
        <v>32</v>
      </c>
      <c r="L279" s="15" t="s">
        <v>445</v>
      </c>
      <c r="M279" s="13">
        <v>1</v>
      </c>
      <c r="N279" s="16" t="s">
        <v>36</v>
      </c>
      <c r="O279" s="13" t="s">
        <v>36</v>
      </c>
      <c r="P279" s="16" t="s">
        <v>36</v>
      </c>
      <c r="Q279" s="13">
        <v>1</v>
      </c>
      <c r="R279" s="17">
        <v>18000</v>
      </c>
      <c r="S279" s="17">
        <v>18000</v>
      </c>
      <c r="T279" s="18" t="s">
        <v>37</v>
      </c>
      <c r="U279" s="18" t="s">
        <v>80</v>
      </c>
      <c r="V279" s="18" t="s">
        <v>103</v>
      </c>
      <c r="W279" s="19"/>
      <c r="X279" s="25" t="s">
        <v>1010</v>
      </c>
      <c r="Y279" s="10" t="s">
        <v>221</v>
      </c>
    </row>
    <row r="280" spans="1:25" ht="15" customHeight="1" x14ac:dyDescent="0.35">
      <c r="A280" s="21">
        <v>3</v>
      </c>
      <c r="B280" s="22" t="s">
        <v>940</v>
      </c>
      <c r="C280" s="23">
        <v>33</v>
      </c>
      <c r="D280" s="24" t="s">
        <v>979</v>
      </c>
      <c r="E280" s="23" t="s">
        <v>1000</v>
      </c>
      <c r="F280" s="24" t="s">
        <v>1001</v>
      </c>
      <c r="G280" s="24" t="s">
        <v>1012</v>
      </c>
      <c r="H280" s="11" t="s">
        <v>1011</v>
      </c>
      <c r="I280" s="24"/>
      <c r="J280" s="13" t="s">
        <v>31</v>
      </c>
      <c r="K280" s="13" t="s">
        <v>115</v>
      </c>
      <c r="L280" s="15" t="s">
        <v>445</v>
      </c>
      <c r="M280" s="13">
        <v>1</v>
      </c>
      <c r="N280" s="16" t="s">
        <v>36</v>
      </c>
      <c r="O280" s="13" t="s">
        <v>36</v>
      </c>
      <c r="P280" s="16" t="s">
        <v>36</v>
      </c>
      <c r="Q280" s="13">
        <v>2</v>
      </c>
      <c r="R280" s="17">
        <v>60000</v>
      </c>
      <c r="S280" s="17">
        <v>60000</v>
      </c>
      <c r="T280" s="18" t="s">
        <v>37</v>
      </c>
      <c r="U280" s="18" t="s">
        <v>80</v>
      </c>
      <c r="V280" s="18" t="s">
        <v>103</v>
      </c>
      <c r="W280" s="19"/>
      <c r="X280" s="25" t="s">
        <v>1013</v>
      </c>
      <c r="Y280" s="10" t="s">
        <v>221</v>
      </c>
    </row>
    <row r="281" spans="1:25" ht="15" customHeight="1" x14ac:dyDescent="0.35">
      <c r="A281" s="21">
        <v>3</v>
      </c>
      <c r="B281" s="22" t="s">
        <v>940</v>
      </c>
      <c r="C281" s="23">
        <v>33</v>
      </c>
      <c r="D281" s="24" t="s">
        <v>979</v>
      </c>
      <c r="E281" s="23" t="s">
        <v>1000</v>
      </c>
      <c r="F281" s="24" t="s">
        <v>1001</v>
      </c>
      <c r="G281" s="24" t="s">
        <v>1015</v>
      </c>
      <c r="H281" s="11" t="s">
        <v>1014</v>
      </c>
      <c r="I281" s="24"/>
      <c r="J281" s="13" t="s">
        <v>31</v>
      </c>
      <c r="K281" s="13" t="s">
        <v>115</v>
      </c>
      <c r="L281" s="15" t="s">
        <v>79</v>
      </c>
      <c r="M281" s="13">
        <v>1</v>
      </c>
      <c r="N281" s="16" t="s">
        <v>36</v>
      </c>
      <c r="O281" s="13" t="s">
        <v>36</v>
      </c>
      <c r="P281" s="16" t="s">
        <v>36</v>
      </c>
      <c r="Q281" s="13">
        <v>0</v>
      </c>
      <c r="R281" s="17">
        <v>0</v>
      </c>
      <c r="S281" s="17">
        <v>0</v>
      </c>
      <c r="T281" s="18" t="s">
        <v>249</v>
      </c>
      <c r="U281" s="18" t="s">
        <v>80</v>
      </c>
      <c r="V281" s="18" t="s">
        <v>103</v>
      </c>
      <c r="W281" s="19"/>
      <c r="X281" s="25" t="s">
        <v>1016</v>
      </c>
      <c r="Y281" s="10" t="s">
        <v>221</v>
      </c>
    </row>
    <row r="282" spans="1:25" ht="15" customHeight="1" x14ac:dyDescent="0.35">
      <c r="A282" s="21">
        <v>3</v>
      </c>
      <c r="B282" s="22" t="s">
        <v>940</v>
      </c>
      <c r="C282" s="23">
        <v>33</v>
      </c>
      <c r="D282" s="24" t="s">
        <v>979</v>
      </c>
      <c r="E282" s="23" t="s">
        <v>1000</v>
      </c>
      <c r="F282" s="24" t="s">
        <v>1001</v>
      </c>
      <c r="G282" s="24" t="s">
        <v>1018</v>
      </c>
      <c r="H282" s="11" t="s">
        <v>1017</v>
      </c>
      <c r="I282" s="24"/>
      <c r="J282" s="13" t="s">
        <v>31</v>
      </c>
      <c r="K282" s="13" t="s">
        <v>115</v>
      </c>
      <c r="L282" s="15" t="s">
        <v>445</v>
      </c>
      <c r="M282" s="13">
        <v>1</v>
      </c>
      <c r="N282" s="16" t="s">
        <v>36</v>
      </c>
      <c r="O282" s="13" t="s">
        <v>36</v>
      </c>
      <c r="P282" s="16" t="s">
        <v>36</v>
      </c>
      <c r="Q282" s="13">
        <v>0</v>
      </c>
      <c r="R282" s="17">
        <v>0</v>
      </c>
      <c r="S282" s="17">
        <v>0</v>
      </c>
      <c r="T282" s="18" t="s">
        <v>249</v>
      </c>
      <c r="U282" s="18" t="s">
        <v>80</v>
      </c>
      <c r="V282" s="18" t="s">
        <v>103</v>
      </c>
      <c r="W282" s="19"/>
      <c r="X282" s="25" t="s">
        <v>1019</v>
      </c>
      <c r="Y282" s="10" t="s">
        <v>221</v>
      </c>
    </row>
    <row r="283" spans="1:25" ht="15" customHeight="1" x14ac:dyDescent="0.35">
      <c r="A283" s="21">
        <v>3</v>
      </c>
      <c r="B283" s="22" t="s">
        <v>940</v>
      </c>
      <c r="C283" s="23">
        <v>33</v>
      </c>
      <c r="D283" s="24" t="s">
        <v>979</v>
      </c>
      <c r="E283" s="23" t="s">
        <v>1000</v>
      </c>
      <c r="F283" s="24" t="s">
        <v>1001</v>
      </c>
      <c r="G283" s="24" t="s">
        <v>1021</v>
      </c>
      <c r="H283" s="11" t="s">
        <v>1020</v>
      </c>
      <c r="I283" s="24"/>
      <c r="J283" s="13" t="s">
        <v>31</v>
      </c>
      <c r="K283" s="13" t="s">
        <v>115</v>
      </c>
      <c r="L283" s="15" t="s">
        <v>445</v>
      </c>
      <c r="M283" s="13">
        <v>1</v>
      </c>
      <c r="N283" s="16" t="s">
        <v>36</v>
      </c>
      <c r="O283" s="13" t="s">
        <v>36</v>
      </c>
      <c r="P283" s="16" t="s">
        <v>36</v>
      </c>
      <c r="Q283" s="13">
        <v>0</v>
      </c>
      <c r="R283" s="17">
        <v>0</v>
      </c>
      <c r="S283" s="17">
        <v>0</v>
      </c>
      <c r="T283" s="18" t="s">
        <v>249</v>
      </c>
      <c r="U283" s="18" t="s">
        <v>80</v>
      </c>
      <c r="V283" s="18" t="s">
        <v>103</v>
      </c>
      <c r="W283" s="19"/>
      <c r="X283" s="25" t="s">
        <v>1022</v>
      </c>
      <c r="Y283" s="10" t="s">
        <v>221</v>
      </c>
    </row>
    <row r="284" spans="1:25" ht="15" customHeight="1" x14ac:dyDescent="0.35">
      <c r="A284" s="21">
        <v>3</v>
      </c>
      <c r="B284" s="22" t="s">
        <v>940</v>
      </c>
      <c r="C284" s="23">
        <v>33</v>
      </c>
      <c r="D284" s="24" t="s">
        <v>979</v>
      </c>
      <c r="E284" s="23" t="s">
        <v>1000</v>
      </c>
      <c r="F284" s="24" t="s">
        <v>1001</v>
      </c>
      <c r="G284" s="24" t="s">
        <v>1024</v>
      </c>
      <c r="H284" s="11" t="s">
        <v>1023</v>
      </c>
      <c r="I284" s="24"/>
      <c r="J284" s="13" t="s">
        <v>31</v>
      </c>
      <c r="K284" s="13" t="s">
        <v>115</v>
      </c>
      <c r="L284" s="15" t="s">
        <v>445</v>
      </c>
      <c r="M284" s="13">
        <v>1</v>
      </c>
      <c r="N284" s="16" t="s">
        <v>36</v>
      </c>
      <c r="O284" s="13" t="s">
        <v>36</v>
      </c>
      <c r="P284" s="16" t="s">
        <v>36</v>
      </c>
      <c r="Q284" s="13">
        <v>0</v>
      </c>
      <c r="R284" s="17">
        <v>0</v>
      </c>
      <c r="S284" s="17">
        <v>0</v>
      </c>
      <c r="T284" s="18" t="s">
        <v>249</v>
      </c>
      <c r="U284" s="18" t="s">
        <v>80</v>
      </c>
      <c r="V284" s="18" t="s">
        <v>103</v>
      </c>
      <c r="W284" s="19"/>
      <c r="X284" s="25" t="s">
        <v>1025</v>
      </c>
      <c r="Y284" s="10" t="s">
        <v>221</v>
      </c>
    </row>
    <row r="285" spans="1:25" ht="15" customHeight="1" x14ac:dyDescent="0.35">
      <c r="A285" s="21">
        <v>3</v>
      </c>
      <c r="B285" s="22" t="s">
        <v>940</v>
      </c>
      <c r="C285" s="23">
        <v>33</v>
      </c>
      <c r="D285" s="24" t="s">
        <v>979</v>
      </c>
      <c r="E285" s="23" t="s">
        <v>1026</v>
      </c>
      <c r="F285" s="24" t="s">
        <v>1027</v>
      </c>
      <c r="G285" s="24" t="s">
        <v>1029</v>
      </c>
      <c r="H285" s="11" t="s">
        <v>1028</v>
      </c>
      <c r="I285" s="27"/>
      <c r="J285" s="13" t="s">
        <v>31</v>
      </c>
      <c r="K285" s="13" t="s">
        <v>32</v>
      </c>
      <c r="L285" s="15" t="s">
        <v>79</v>
      </c>
      <c r="M285" s="13">
        <v>1</v>
      </c>
      <c r="N285" s="16" t="s">
        <v>36</v>
      </c>
      <c r="O285" s="13" t="s">
        <v>36</v>
      </c>
      <c r="P285" s="16" t="s">
        <v>36</v>
      </c>
      <c r="Q285" s="13">
        <v>0</v>
      </c>
      <c r="R285" s="17">
        <v>0</v>
      </c>
      <c r="S285" s="17">
        <v>0</v>
      </c>
      <c r="T285" s="18" t="s">
        <v>249</v>
      </c>
      <c r="U285" s="18" t="s">
        <v>80</v>
      </c>
      <c r="V285" s="18" t="s">
        <v>103</v>
      </c>
      <c r="W285" s="19" t="s">
        <v>1030</v>
      </c>
      <c r="X285" s="25" t="s">
        <v>1031</v>
      </c>
      <c r="Y285" s="10" t="s">
        <v>221</v>
      </c>
    </row>
    <row r="286" spans="1:25" ht="15" customHeight="1" x14ac:dyDescent="0.35">
      <c r="A286" s="21">
        <v>3</v>
      </c>
      <c r="B286" s="22" t="s">
        <v>940</v>
      </c>
      <c r="C286" s="23">
        <v>33</v>
      </c>
      <c r="D286" s="24" t="s">
        <v>979</v>
      </c>
      <c r="E286" s="23" t="s">
        <v>1032</v>
      </c>
      <c r="F286" s="24" t="s">
        <v>1033</v>
      </c>
      <c r="G286" s="24" t="s">
        <v>1035</v>
      </c>
      <c r="H286" s="11" t="s">
        <v>1034</v>
      </c>
      <c r="I286" s="23" t="s">
        <v>260</v>
      </c>
      <c r="J286" s="13" t="s">
        <v>31</v>
      </c>
      <c r="K286" s="13" t="s">
        <v>32</v>
      </c>
      <c r="L286" s="15" t="s">
        <v>79</v>
      </c>
      <c r="M286" s="13">
        <v>1</v>
      </c>
      <c r="N286" s="16" t="s">
        <v>36</v>
      </c>
      <c r="O286" s="13" t="s">
        <v>36</v>
      </c>
      <c r="P286" s="16" t="s">
        <v>36</v>
      </c>
      <c r="Q286" s="13">
        <v>3</v>
      </c>
      <c r="R286" s="17">
        <v>18000</v>
      </c>
      <c r="S286" s="17">
        <v>150000</v>
      </c>
      <c r="T286" s="18" t="s">
        <v>37</v>
      </c>
      <c r="U286" s="18" t="s">
        <v>80</v>
      </c>
      <c r="V286" s="18" t="s">
        <v>103</v>
      </c>
      <c r="W286" s="19"/>
      <c r="X286" s="25" t="s">
        <v>1035</v>
      </c>
      <c r="Y286" s="10" t="s">
        <v>221</v>
      </c>
    </row>
    <row r="287" spans="1:25" ht="15" customHeight="1" x14ac:dyDescent="0.35">
      <c r="A287" s="21">
        <v>3</v>
      </c>
      <c r="B287" s="22" t="s">
        <v>940</v>
      </c>
      <c r="C287" s="23">
        <v>33</v>
      </c>
      <c r="D287" s="24" t="s">
        <v>979</v>
      </c>
      <c r="E287" s="23" t="s">
        <v>1032</v>
      </c>
      <c r="F287" s="24" t="s">
        <v>1033</v>
      </c>
      <c r="G287" s="24" t="s">
        <v>1037</v>
      </c>
      <c r="H287" s="11" t="s">
        <v>1036</v>
      </c>
      <c r="I287" s="23" t="s">
        <v>260</v>
      </c>
      <c r="J287" s="13" t="s">
        <v>31</v>
      </c>
      <c r="K287" s="13" t="s">
        <v>115</v>
      </c>
      <c r="L287" s="15" t="s">
        <v>79</v>
      </c>
      <c r="M287" s="13">
        <v>1</v>
      </c>
      <c r="N287" s="16" t="s">
        <v>36</v>
      </c>
      <c r="O287" s="13" t="s">
        <v>36</v>
      </c>
      <c r="P287" s="16" t="s">
        <v>36</v>
      </c>
      <c r="Q287" s="13">
        <v>1</v>
      </c>
      <c r="R287" s="17">
        <v>18000</v>
      </c>
      <c r="S287" s="17">
        <v>18000</v>
      </c>
      <c r="T287" s="18" t="s">
        <v>37</v>
      </c>
      <c r="U287" s="18" t="s">
        <v>80</v>
      </c>
      <c r="V287" s="18" t="s">
        <v>103</v>
      </c>
      <c r="W287" s="19"/>
      <c r="X287" s="25" t="s">
        <v>1038</v>
      </c>
      <c r="Y287" s="10" t="s">
        <v>34</v>
      </c>
    </row>
    <row r="288" spans="1:25" ht="15" customHeight="1" x14ac:dyDescent="0.35">
      <c r="A288" s="21">
        <v>3</v>
      </c>
      <c r="B288" s="22" t="s">
        <v>940</v>
      </c>
      <c r="C288" s="23">
        <v>33</v>
      </c>
      <c r="D288" s="24" t="s">
        <v>979</v>
      </c>
      <c r="E288" s="23" t="s">
        <v>1032</v>
      </c>
      <c r="F288" s="24" t="s">
        <v>1033</v>
      </c>
      <c r="G288" s="22" t="s">
        <v>1040</v>
      </c>
      <c r="H288" s="11" t="s">
        <v>1039</v>
      </c>
      <c r="I288" s="22"/>
      <c r="J288" s="13" t="s">
        <v>31</v>
      </c>
      <c r="K288" s="13" t="s">
        <v>115</v>
      </c>
      <c r="L288" s="15" t="s">
        <v>445</v>
      </c>
      <c r="M288" s="13">
        <v>1</v>
      </c>
      <c r="N288" s="16" t="s">
        <v>36</v>
      </c>
      <c r="O288" s="13" t="s">
        <v>36</v>
      </c>
      <c r="P288" s="16" t="s">
        <v>36</v>
      </c>
      <c r="Q288" s="13">
        <v>0</v>
      </c>
      <c r="R288" s="17">
        <v>0</v>
      </c>
      <c r="S288" s="17">
        <v>0</v>
      </c>
      <c r="T288" s="18" t="s">
        <v>249</v>
      </c>
      <c r="U288" s="18" t="s">
        <v>181</v>
      </c>
      <c r="V288" s="18" t="s">
        <v>103</v>
      </c>
      <c r="W288" s="19"/>
      <c r="X288" s="25" t="s">
        <v>1041</v>
      </c>
      <c r="Y288" s="10" t="s">
        <v>221</v>
      </c>
    </row>
    <row r="289" spans="1:25" ht="15" customHeight="1" x14ac:dyDescent="0.35">
      <c r="A289" s="21">
        <v>3</v>
      </c>
      <c r="B289" s="22" t="s">
        <v>940</v>
      </c>
      <c r="C289" s="23">
        <v>33</v>
      </c>
      <c r="D289" s="24" t="s">
        <v>979</v>
      </c>
      <c r="E289" s="23" t="s">
        <v>1032</v>
      </c>
      <c r="F289" s="24" t="s">
        <v>1033</v>
      </c>
      <c r="G289" s="22" t="s">
        <v>1043</v>
      </c>
      <c r="H289" s="11" t="s">
        <v>1042</v>
      </c>
      <c r="I289" s="22"/>
      <c r="J289" s="13" t="s">
        <v>31</v>
      </c>
      <c r="K289" s="13" t="s">
        <v>115</v>
      </c>
      <c r="L289" s="15" t="s">
        <v>445</v>
      </c>
      <c r="M289" s="13">
        <v>1</v>
      </c>
      <c r="N289" s="16" t="s">
        <v>36</v>
      </c>
      <c r="O289" s="13" t="s">
        <v>36</v>
      </c>
      <c r="P289" s="16" t="s">
        <v>36</v>
      </c>
      <c r="Q289" s="13">
        <v>0</v>
      </c>
      <c r="R289" s="17">
        <v>0</v>
      </c>
      <c r="S289" s="17">
        <v>0</v>
      </c>
      <c r="T289" s="18" t="s">
        <v>1044</v>
      </c>
      <c r="U289" s="18" t="s">
        <v>80</v>
      </c>
      <c r="V289" s="18" t="s">
        <v>103</v>
      </c>
      <c r="W289" s="19"/>
      <c r="X289" s="25" t="s">
        <v>1045</v>
      </c>
      <c r="Y289" s="10" t="s">
        <v>221</v>
      </c>
    </row>
    <row r="290" spans="1:25" ht="15" customHeight="1" x14ac:dyDescent="0.35">
      <c r="A290" s="21">
        <v>3</v>
      </c>
      <c r="B290" s="22" t="s">
        <v>940</v>
      </c>
      <c r="C290" s="23">
        <v>33</v>
      </c>
      <c r="D290" s="24" t="s">
        <v>979</v>
      </c>
      <c r="E290" s="23" t="s">
        <v>1046</v>
      </c>
      <c r="F290" s="24" t="s">
        <v>1047</v>
      </c>
      <c r="G290" s="22" t="s">
        <v>1049</v>
      </c>
      <c r="H290" s="11" t="s">
        <v>1048</v>
      </c>
      <c r="I290" s="28"/>
      <c r="J290" s="13" t="s">
        <v>31</v>
      </c>
      <c r="K290" s="13" t="s">
        <v>32</v>
      </c>
      <c r="L290" s="15" t="s">
        <v>33</v>
      </c>
      <c r="M290" s="13">
        <v>5</v>
      </c>
      <c r="N290" s="16" t="s">
        <v>34</v>
      </c>
      <c r="O290" s="13" t="s">
        <v>34</v>
      </c>
      <c r="P290" s="16" t="s">
        <v>36</v>
      </c>
      <c r="Q290" s="13">
        <v>5</v>
      </c>
      <c r="R290" s="17">
        <v>600000</v>
      </c>
      <c r="S290" s="17">
        <v>300000</v>
      </c>
      <c r="T290" s="18" t="s">
        <v>37</v>
      </c>
      <c r="U290" s="18" t="s">
        <v>38</v>
      </c>
      <c r="V290" s="18" t="s">
        <v>103</v>
      </c>
      <c r="W290" s="19"/>
      <c r="X290" s="25" t="s">
        <v>1049</v>
      </c>
      <c r="Y290" s="10" t="s">
        <v>34</v>
      </c>
    </row>
    <row r="291" spans="1:25" ht="15" customHeight="1" x14ac:dyDescent="0.35">
      <c r="A291" s="21">
        <v>3</v>
      </c>
      <c r="B291" s="22" t="s">
        <v>940</v>
      </c>
      <c r="C291" s="23">
        <v>33</v>
      </c>
      <c r="D291" s="24" t="s">
        <v>979</v>
      </c>
      <c r="E291" s="23" t="s">
        <v>1046</v>
      </c>
      <c r="F291" s="24" t="s">
        <v>1047</v>
      </c>
      <c r="G291" s="24" t="s">
        <v>1051</v>
      </c>
      <c r="H291" s="11" t="s">
        <v>1050</v>
      </c>
      <c r="I291" s="24"/>
      <c r="J291" s="13" t="s">
        <v>31</v>
      </c>
      <c r="K291" s="13" t="s">
        <v>115</v>
      </c>
      <c r="L291" s="15" t="s">
        <v>79</v>
      </c>
      <c r="M291" s="13">
        <v>3</v>
      </c>
      <c r="N291" s="16" t="s">
        <v>34</v>
      </c>
      <c r="O291" s="13" t="s">
        <v>36</v>
      </c>
      <c r="P291" s="16" t="s">
        <v>36</v>
      </c>
      <c r="Q291" s="13">
        <v>5</v>
      </c>
      <c r="R291" s="17">
        <v>600000</v>
      </c>
      <c r="S291" s="17">
        <v>300000</v>
      </c>
      <c r="T291" s="18" t="s">
        <v>37</v>
      </c>
      <c r="U291" s="18" t="s">
        <v>98</v>
      </c>
      <c r="V291" s="18" t="s">
        <v>103</v>
      </c>
      <c r="W291" s="19"/>
      <c r="X291" s="25" t="s">
        <v>1052</v>
      </c>
      <c r="Y291" s="10" t="s">
        <v>34</v>
      </c>
    </row>
    <row r="292" spans="1:25" ht="15" customHeight="1" x14ac:dyDescent="0.35">
      <c r="A292" s="21">
        <v>3</v>
      </c>
      <c r="B292" s="22" t="s">
        <v>940</v>
      </c>
      <c r="C292" s="23">
        <v>33</v>
      </c>
      <c r="D292" s="24" t="s">
        <v>979</v>
      </c>
      <c r="E292" s="23" t="s">
        <v>1046</v>
      </c>
      <c r="F292" s="24" t="s">
        <v>1047</v>
      </c>
      <c r="G292" s="24" t="s">
        <v>1054</v>
      </c>
      <c r="H292" s="11" t="s">
        <v>1053</v>
      </c>
      <c r="I292" s="24"/>
      <c r="J292" s="13" t="s">
        <v>31</v>
      </c>
      <c r="K292" s="13" t="s">
        <v>115</v>
      </c>
      <c r="L292" s="15" t="s">
        <v>79</v>
      </c>
      <c r="M292" s="13">
        <v>3</v>
      </c>
      <c r="N292" s="16" t="s">
        <v>34</v>
      </c>
      <c r="O292" s="13" t="s">
        <v>36</v>
      </c>
      <c r="P292" s="16" t="s">
        <v>36</v>
      </c>
      <c r="Q292" s="13">
        <v>5</v>
      </c>
      <c r="R292" s="17">
        <v>600000</v>
      </c>
      <c r="S292" s="17">
        <v>300000</v>
      </c>
      <c r="T292" s="18" t="s">
        <v>37</v>
      </c>
      <c r="U292" s="18" t="s">
        <v>466</v>
      </c>
      <c r="V292" s="18" t="s">
        <v>103</v>
      </c>
      <c r="W292" s="19"/>
      <c r="X292" s="29" t="s">
        <v>1055</v>
      </c>
      <c r="Y292" s="10" t="s">
        <v>34</v>
      </c>
    </row>
    <row r="293" spans="1:25" ht="15" customHeight="1" x14ac:dyDescent="0.35">
      <c r="A293" s="21">
        <v>3</v>
      </c>
      <c r="B293" s="22" t="s">
        <v>940</v>
      </c>
      <c r="C293" s="23">
        <v>33</v>
      </c>
      <c r="D293" s="24" t="s">
        <v>979</v>
      </c>
      <c r="E293" s="23" t="s">
        <v>1056</v>
      </c>
      <c r="F293" s="24" t="s">
        <v>1057</v>
      </c>
      <c r="G293" s="22" t="s">
        <v>1059</v>
      </c>
      <c r="H293" s="11" t="s">
        <v>1058</v>
      </c>
      <c r="I293" s="28"/>
      <c r="J293" s="13" t="s">
        <v>31</v>
      </c>
      <c r="K293" s="13" t="s">
        <v>32</v>
      </c>
      <c r="L293" s="15" t="s">
        <v>79</v>
      </c>
      <c r="M293" s="13">
        <v>3</v>
      </c>
      <c r="N293" s="16" t="s">
        <v>34</v>
      </c>
      <c r="O293" s="13" t="s">
        <v>36</v>
      </c>
      <c r="P293" s="16" t="s">
        <v>36</v>
      </c>
      <c r="Q293" s="13">
        <v>4</v>
      </c>
      <c r="R293" s="17">
        <v>450000</v>
      </c>
      <c r="S293" s="17">
        <v>300000</v>
      </c>
      <c r="T293" s="18" t="s">
        <v>1060</v>
      </c>
      <c r="U293" s="18" t="s">
        <v>80</v>
      </c>
      <c r="V293" s="18" t="s">
        <v>103</v>
      </c>
      <c r="W293" s="19"/>
      <c r="X293" s="20" t="s">
        <v>1061</v>
      </c>
      <c r="Y293" s="10" t="s">
        <v>34</v>
      </c>
    </row>
    <row r="294" spans="1:25" ht="15" customHeight="1" x14ac:dyDescent="0.35">
      <c r="A294" s="21">
        <v>3</v>
      </c>
      <c r="B294" s="22" t="s">
        <v>940</v>
      </c>
      <c r="C294" s="23">
        <v>33</v>
      </c>
      <c r="D294" s="24" t="s">
        <v>979</v>
      </c>
      <c r="E294" s="23" t="s">
        <v>1056</v>
      </c>
      <c r="F294" s="24" t="s">
        <v>1057</v>
      </c>
      <c r="G294" s="22" t="s">
        <v>1063</v>
      </c>
      <c r="H294" s="11" t="s">
        <v>1062</v>
      </c>
      <c r="I294" s="22"/>
      <c r="J294" s="13" t="s">
        <v>218</v>
      </c>
      <c r="K294" s="13" t="s">
        <v>115</v>
      </c>
      <c r="L294" s="15" t="s">
        <v>79</v>
      </c>
      <c r="M294" s="13">
        <v>3</v>
      </c>
      <c r="N294" s="16" t="s">
        <v>34</v>
      </c>
      <c r="O294" s="13" t="s">
        <v>36</v>
      </c>
      <c r="P294" s="16" t="s">
        <v>36</v>
      </c>
      <c r="Q294" s="13">
        <v>4</v>
      </c>
      <c r="R294" s="17">
        <v>450000</v>
      </c>
      <c r="S294" s="17">
        <v>300000</v>
      </c>
      <c r="T294" s="18" t="s">
        <v>37</v>
      </c>
      <c r="U294" s="18" t="s">
        <v>80</v>
      </c>
      <c r="V294" s="18" t="s">
        <v>103</v>
      </c>
      <c r="W294" s="19"/>
      <c r="X294" s="25" t="s">
        <v>1064</v>
      </c>
      <c r="Y294" s="10" t="s">
        <v>34</v>
      </c>
    </row>
    <row r="295" spans="1:25" ht="15" customHeight="1" x14ac:dyDescent="0.35">
      <c r="A295" s="21">
        <v>3</v>
      </c>
      <c r="B295" s="22" t="s">
        <v>940</v>
      </c>
      <c r="C295" s="23">
        <v>33</v>
      </c>
      <c r="D295" s="24" t="s">
        <v>979</v>
      </c>
      <c r="E295" s="23" t="s">
        <v>1056</v>
      </c>
      <c r="F295" s="24" t="s">
        <v>1057</v>
      </c>
      <c r="G295" s="22" t="s">
        <v>1066</v>
      </c>
      <c r="H295" s="11" t="s">
        <v>1065</v>
      </c>
      <c r="I295" s="22"/>
      <c r="J295" s="13" t="s">
        <v>218</v>
      </c>
      <c r="K295" s="13" t="s">
        <v>115</v>
      </c>
      <c r="L295" s="15" t="s">
        <v>445</v>
      </c>
      <c r="M295" s="13">
        <v>1</v>
      </c>
      <c r="N295" s="16" t="s">
        <v>36</v>
      </c>
      <c r="O295" s="13" t="s">
        <v>36</v>
      </c>
      <c r="P295" s="16" t="s">
        <v>36</v>
      </c>
      <c r="Q295" s="13">
        <v>4</v>
      </c>
      <c r="R295" s="17">
        <v>450000</v>
      </c>
      <c r="S295" s="17">
        <v>300000</v>
      </c>
      <c r="T295" s="18" t="s">
        <v>37</v>
      </c>
      <c r="U295" s="18" t="s">
        <v>80</v>
      </c>
      <c r="V295" s="18" t="s">
        <v>103</v>
      </c>
      <c r="W295" s="19"/>
      <c r="X295" s="25" t="s">
        <v>1066</v>
      </c>
      <c r="Y295" s="10" t="s">
        <v>221</v>
      </c>
    </row>
    <row r="296" spans="1:25" ht="15" customHeight="1" x14ac:dyDescent="0.35">
      <c r="A296" s="21">
        <v>3</v>
      </c>
      <c r="B296" s="22" t="s">
        <v>940</v>
      </c>
      <c r="C296" s="23">
        <v>33</v>
      </c>
      <c r="D296" s="24" t="s">
        <v>979</v>
      </c>
      <c r="E296" s="23" t="s">
        <v>1056</v>
      </c>
      <c r="F296" s="24" t="s">
        <v>1057</v>
      </c>
      <c r="G296" s="22" t="s">
        <v>1068</v>
      </c>
      <c r="H296" s="11" t="s">
        <v>1067</v>
      </c>
      <c r="I296" s="28"/>
      <c r="J296" s="13" t="s">
        <v>31</v>
      </c>
      <c r="K296" s="11" t="s">
        <v>32</v>
      </c>
      <c r="L296" s="15" t="s">
        <v>79</v>
      </c>
      <c r="M296" s="13">
        <v>3</v>
      </c>
      <c r="N296" s="16" t="s">
        <v>34</v>
      </c>
      <c r="O296" s="13" t="s">
        <v>36</v>
      </c>
      <c r="P296" s="16" t="s">
        <v>36</v>
      </c>
      <c r="Q296" s="13">
        <v>7</v>
      </c>
      <c r="R296" s="17">
        <v>600000</v>
      </c>
      <c r="S296" s="17">
        <v>300000</v>
      </c>
      <c r="T296" s="18" t="s">
        <v>50</v>
      </c>
      <c r="U296" s="18" t="s">
        <v>80</v>
      </c>
      <c r="V296" s="18" t="s">
        <v>103</v>
      </c>
      <c r="W296" s="19"/>
      <c r="X296" s="25" t="s">
        <v>1069</v>
      </c>
      <c r="Y296" s="10" t="s">
        <v>221</v>
      </c>
    </row>
    <row r="297" spans="1:25" ht="15" customHeight="1" x14ac:dyDescent="0.35">
      <c r="A297" s="21">
        <v>3</v>
      </c>
      <c r="B297" s="22" t="s">
        <v>940</v>
      </c>
      <c r="C297" s="23">
        <v>33</v>
      </c>
      <c r="D297" s="24" t="s">
        <v>979</v>
      </c>
      <c r="E297" s="23" t="s">
        <v>1056</v>
      </c>
      <c r="F297" s="24" t="s">
        <v>1057</v>
      </c>
      <c r="G297" s="22" t="s">
        <v>1071</v>
      </c>
      <c r="H297" s="11" t="s">
        <v>1070</v>
      </c>
      <c r="I297" s="22"/>
      <c r="J297" s="13" t="s">
        <v>31</v>
      </c>
      <c r="K297" s="13" t="s">
        <v>115</v>
      </c>
      <c r="L297" s="15" t="s">
        <v>79</v>
      </c>
      <c r="M297" s="13">
        <v>3</v>
      </c>
      <c r="N297" s="16" t="s">
        <v>34</v>
      </c>
      <c r="O297" s="13" t="s">
        <v>36</v>
      </c>
      <c r="P297" s="16" t="s">
        <v>36</v>
      </c>
      <c r="Q297" s="13">
        <v>0</v>
      </c>
      <c r="R297" s="17">
        <v>0</v>
      </c>
      <c r="S297" s="17">
        <v>0</v>
      </c>
      <c r="T297" s="18" t="s">
        <v>249</v>
      </c>
      <c r="U297" s="18" t="s">
        <v>98</v>
      </c>
      <c r="V297" s="18" t="s">
        <v>103</v>
      </c>
      <c r="W297" s="19"/>
      <c r="X297" s="20" t="s">
        <v>1072</v>
      </c>
      <c r="Y297" s="10" t="s">
        <v>221</v>
      </c>
    </row>
    <row r="298" spans="1:25" ht="15" customHeight="1" x14ac:dyDescent="0.35">
      <c r="A298" s="21">
        <v>3</v>
      </c>
      <c r="B298" s="22" t="s">
        <v>940</v>
      </c>
      <c r="C298" s="23">
        <v>33</v>
      </c>
      <c r="D298" s="24" t="s">
        <v>979</v>
      </c>
      <c r="E298" s="23" t="s">
        <v>1056</v>
      </c>
      <c r="F298" s="24" t="s">
        <v>1057</v>
      </c>
      <c r="G298" s="22" t="s">
        <v>1074</v>
      </c>
      <c r="H298" s="11" t="s">
        <v>1073</v>
      </c>
      <c r="I298" s="22"/>
      <c r="J298" s="13" t="s">
        <v>31</v>
      </c>
      <c r="K298" s="11" t="s">
        <v>32</v>
      </c>
      <c r="L298" s="15" t="s">
        <v>79</v>
      </c>
      <c r="M298" s="13">
        <v>3</v>
      </c>
      <c r="N298" s="16" t="s">
        <v>34</v>
      </c>
      <c r="O298" s="13" t="s">
        <v>36</v>
      </c>
      <c r="P298" s="16" t="s">
        <v>36</v>
      </c>
      <c r="Q298" s="13">
        <v>1</v>
      </c>
      <c r="R298" s="17">
        <v>18000</v>
      </c>
      <c r="S298" s="17">
        <v>18000</v>
      </c>
      <c r="T298" s="18" t="s">
        <v>37</v>
      </c>
      <c r="U298" s="18" t="s">
        <v>80</v>
      </c>
      <c r="V298" s="18" t="s">
        <v>103</v>
      </c>
      <c r="W298" s="19"/>
      <c r="X298" s="25" t="s">
        <v>1074</v>
      </c>
      <c r="Y298" s="10" t="s">
        <v>221</v>
      </c>
    </row>
    <row r="299" spans="1:25" ht="15" customHeight="1" x14ac:dyDescent="0.35">
      <c r="A299" s="21">
        <v>3</v>
      </c>
      <c r="B299" s="22" t="s">
        <v>940</v>
      </c>
      <c r="C299" s="23">
        <v>33</v>
      </c>
      <c r="D299" s="24" t="s">
        <v>979</v>
      </c>
      <c r="E299" s="23" t="s">
        <v>1075</v>
      </c>
      <c r="F299" s="24" t="s">
        <v>1076</v>
      </c>
      <c r="G299" s="22" t="s">
        <v>1078</v>
      </c>
      <c r="H299" s="11" t="s">
        <v>1077</v>
      </c>
      <c r="I299" s="28"/>
      <c r="J299" s="13" t="s">
        <v>31</v>
      </c>
      <c r="K299" s="13" t="s">
        <v>115</v>
      </c>
      <c r="L299" s="15" t="s">
        <v>445</v>
      </c>
      <c r="M299" s="13">
        <v>1</v>
      </c>
      <c r="N299" s="16" t="s">
        <v>36</v>
      </c>
      <c r="O299" s="13" t="s">
        <v>36</v>
      </c>
      <c r="P299" s="16" t="s">
        <v>36</v>
      </c>
      <c r="Q299" s="13">
        <v>1</v>
      </c>
      <c r="R299" s="17">
        <v>18000</v>
      </c>
      <c r="S299" s="17">
        <v>18000</v>
      </c>
      <c r="T299" s="18" t="s">
        <v>37</v>
      </c>
      <c r="U299" s="18" t="s">
        <v>80</v>
      </c>
      <c r="V299" s="18" t="s">
        <v>103</v>
      </c>
      <c r="W299" s="19"/>
      <c r="X299" s="29" t="s">
        <v>1079</v>
      </c>
      <c r="Y299" s="10" t="s">
        <v>34</v>
      </c>
    </row>
    <row r="300" spans="1:25" ht="15" customHeight="1" x14ac:dyDescent="0.35">
      <c r="A300" s="21">
        <v>3</v>
      </c>
      <c r="B300" s="22" t="s">
        <v>940</v>
      </c>
      <c r="C300" s="23">
        <v>33</v>
      </c>
      <c r="D300" s="24" t="s">
        <v>979</v>
      </c>
      <c r="E300" s="23" t="s">
        <v>1075</v>
      </c>
      <c r="F300" s="24" t="s">
        <v>1076</v>
      </c>
      <c r="G300" s="22" t="s">
        <v>1081</v>
      </c>
      <c r="H300" s="11" t="s">
        <v>1080</v>
      </c>
      <c r="I300" s="22"/>
      <c r="J300" s="13" t="s">
        <v>31</v>
      </c>
      <c r="K300" s="13" t="s">
        <v>115</v>
      </c>
      <c r="L300" s="15" t="s">
        <v>445</v>
      </c>
      <c r="M300" s="13">
        <v>1</v>
      </c>
      <c r="N300" s="16" t="s">
        <v>36</v>
      </c>
      <c r="O300" s="13" t="s">
        <v>36</v>
      </c>
      <c r="P300" s="16" t="s">
        <v>36</v>
      </c>
      <c r="Q300" s="13">
        <v>1</v>
      </c>
      <c r="R300" s="17">
        <v>18000</v>
      </c>
      <c r="S300" s="17">
        <v>18000</v>
      </c>
      <c r="T300" s="18" t="s">
        <v>37</v>
      </c>
      <c r="U300" s="18" t="s">
        <v>80</v>
      </c>
      <c r="V300" s="18" t="s">
        <v>103</v>
      </c>
      <c r="W300" s="19"/>
      <c r="X300" s="20" t="s">
        <v>1082</v>
      </c>
      <c r="Y300" s="10" t="s">
        <v>221</v>
      </c>
    </row>
    <row r="301" spans="1:25" ht="15" customHeight="1" x14ac:dyDescent="0.35">
      <c r="A301" s="21">
        <v>3</v>
      </c>
      <c r="B301" s="22" t="s">
        <v>940</v>
      </c>
      <c r="C301" s="23">
        <v>33</v>
      </c>
      <c r="D301" s="24" t="s">
        <v>979</v>
      </c>
      <c r="E301" s="23" t="s">
        <v>1075</v>
      </c>
      <c r="F301" s="24" t="s">
        <v>1076</v>
      </c>
      <c r="G301" s="22" t="s">
        <v>1084</v>
      </c>
      <c r="H301" s="11" t="s">
        <v>1083</v>
      </c>
      <c r="I301" s="22"/>
      <c r="J301" s="13" t="s">
        <v>31</v>
      </c>
      <c r="K301" s="13" t="s">
        <v>32</v>
      </c>
      <c r="L301" s="15" t="s">
        <v>445</v>
      </c>
      <c r="M301" s="13">
        <v>1</v>
      </c>
      <c r="N301" s="16" t="s">
        <v>36</v>
      </c>
      <c r="O301" s="13" t="s">
        <v>36</v>
      </c>
      <c r="P301" s="16" t="s">
        <v>36</v>
      </c>
      <c r="Q301" s="13">
        <v>1</v>
      </c>
      <c r="R301" s="17">
        <v>18000</v>
      </c>
      <c r="S301" s="17">
        <v>18000</v>
      </c>
      <c r="T301" s="18" t="s">
        <v>37</v>
      </c>
      <c r="U301" s="18" t="s">
        <v>80</v>
      </c>
      <c r="V301" s="18" t="s">
        <v>103</v>
      </c>
      <c r="W301" s="19"/>
      <c r="X301" s="25" t="s">
        <v>1085</v>
      </c>
      <c r="Y301" s="10" t="s">
        <v>221</v>
      </c>
    </row>
    <row r="302" spans="1:25" ht="15" customHeight="1" x14ac:dyDescent="0.35">
      <c r="A302" s="21">
        <v>3</v>
      </c>
      <c r="B302" s="22" t="s">
        <v>940</v>
      </c>
      <c r="C302" s="23">
        <v>33</v>
      </c>
      <c r="D302" s="24" t="s">
        <v>979</v>
      </c>
      <c r="E302" s="23" t="s">
        <v>1075</v>
      </c>
      <c r="F302" s="24" t="s">
        <v>1076</v>
      </c>
      <c r="G302" s="22" t="s">
        <v>1087</v>
      </c>
      <c r="H302" s="11" t="s">
        <v>1086</v>
      </c>
      <c r="I302" s="22"/>
      <c r="J302" s="13" t="s">
        <v>31</v>
      </c>
      <c r="K302" s="13" t="s">
        <v>115</v>
      </c>
      <c r="L302" s="15" t="s">
        <v>445</v>
      </c>
      <c r="M302" s="13">
        <v>1</v>
      </c>
      <c r="N302" s="16" t="s">
        <v>36</v>
      </c>
      <c r="O302" s="13" t="s">
        <v>36</v>
      </c>
      <c r="P302" s="16" t="s">
        <v>36</v>
      </c>
      <c r="Q302" s="13">
        <v>0</v>
      </c>
      <c r="R302" s="17">
        <v>0</v>
      </c>
      <c r="S302" s="17">
        <v>0</v>
      </c>
      <c r="T302" s="18" t="s">
        <v>249</v>
      </c>
      <c r="U302" s="18" t="s">
        <v>80</v>
      </c>
      <c r="V302" s="18" t="s">
        <v>103</v>
      </c>
      <c r="W302" s="19"/>
      <c r="X302" s="25" t="s">
        <v>1088</v>
      </c>
      <c r="Y302" s="10" t="s">
        <v>221</v>
      </c>
    </row>
    <row r="303" spans="1:25" ht="15" customHeight="1" x14ac:dyDescent="0.35">
      <c r="A303" s="21">
        <v>3</v>
      </c>
      <c r="B303" s="22" t="s">
        <v>940</v>
      </c>
      <c r="C303" s="23">
        <v>33</v>
      </c>
      <c r="D303" s="24" t="s">
        <v>979</v>
      </c>
      <c r="E303" s="23" t="s">
        <v>1075</v>
      </c>
      <c r="F303" s="24" t="s">
        <v>1076</v>
      </c>
      <c r="G303" s="22" t="s">
        <v>1090</v>
      </c>
      <c r="H303" s="11" t="s">
        <v>1089</v>
      </c>
      <c r="I303" s="22"/>
      <c r="J303" s="13" t="s">
        <v>31</v>
      </c>
      <c r="K303" s="13" t="s">
        <v>115</v>
      </c>
      <c r="L303" s="15" t="s">
        <v>445</v>
      </c>
      <c r="M303" s="13">
        <v>1</v>
      </c>
      <c r="N303" s="16" t="s">
        <v>36</v>
      </c>
      <c r="O303" s="13" t="s">
        <v>36</v>
      </c>
      <c r="P303" s="16" t="s">
        <v>36</v>
      </c>
      <c r="Q303" s="13">
        <v>1</v>
      </c>
      <c r="R303" s="17">
        <v>18000</v>
      </c>
      <c r="S303" s="17">
        <v>18000</v>
      </c>
      <c r="T303" s="18" t="s">
        <v>37</v>
      </c>
      <c r="U303" s="18" t="s">
        <v>80</v>
      </c>
      <c r="V303" s="18" t="s">
        <v>103</v>
      </c>
      <c r="W303" s="19"/>
      <c r="X303" s="25" t="s">
        <v>1091</v>
      </c>
      <c r="Y303" s="10" t="s">
        <v>34</v>
      </c>
    </row>
    <row r="304" spans="1:25" ht="15" customHeight="1" x14ac:dyDescent="0.35">
      <c r="A304" s="21">
        <v>3</v>
      </c>
      <c r="B304" s="22" t="s">
        <v>940</v>
      </c>
      <c r="C304" s="23">
        <v>33</v>
      </c>
      <c r="D304" s="24" t="s">
        <v>979</v>
      </c>
      <c r="E304" s="23" t="s">
        <v>1075</v>
      </c>
      <c r="F304" s="24" t="s">
        <v>1076</v>
      </c>
      <c r="G304" s="24" t="s">
        <v>1093</v>
      </c>
      <c r="H304" s="11" t="s">
        <v>1092</v>
      </c>
      <c r="I304" s="27"/>
      <c r="J304" s="13" t="s">
        <v>31</v>
      </c>
      <c r="K304" s="13" t="s">
        <v>115</v>
      </c>
      <c r="L304" s="15" t="s">
        <v>445</v>
      </c>
      <c r="M304" s="13">
        <v>1</v>
      </c>
      <c r="N304" s="16" t="s">
        <v>36</v>
      </c>
      <c r="O304" s="13" t="s">
        <v>36</v>
      </c>
      <c r="P304" s="16" t="s">
        <v>36</v>
      </c>
      <c r="Q304" s="13">
        <v>0</v>
      </c>
      <c r="R304" s="17">
        <v>0</v>
      </c>
      <c r="S304" s="17">
        <v>0</v>
      </c>
      <c r="T304" s="18" t="s">
        <v>249</v>
      </c>
      <c r="U304" s="18" t="s">
        <v>80</v>
      </c>
      <c r="V304" s="18" t="s">
        <v>103</v>
      </c>
      <c r="W304" s="19"/>
      <c r="X304" s="25" t="s">
        <v>1094</v>
      </c>
      <c r="Y304" s="10" t="s">
        <v>221</v>
      </c>
    </row>
    <row r="305" spans="1:25" ht="15" customHeight="1" x14ac:dyDescent="0.35">
      <c r="A305" s="21">
        <v>3</v>
      </c>
      <c r="B305" s="22" t="s">
        <v>940</v>
      </c>
      <c r="C305" s="23">
        <v>34</v>
      </c>
      <c r="D305" s="24" t="s">
        <v>1095</v>
      </c>
      <c r="E305" s="23" t="s">
        <v>1096</v>
      </c>
      <c r="F305" s="24" t="s">
        <v>1097</v>
      </c>
      <c r="G305" s="24" t="s">
        <v>1099</v>
      </c>
      <c r="H305" s="11" t="s">
        <v>1098</v>
      </c>
      <c r="I305" s="23" t="s">
        <v>260</v>
      </c>
      <c r="J305" s="13" t="s">
        <v>31</v>
      </c>
      <c r="K305" s="13" t="s">
        <v>32</v>
      </c>
      <c r="L305" s="15" t="s">
        <v>445</v>
      </c>
      <c r="M305" s="13">
        <v>1</v>
      </c>
      <c r="N305" s="16" t="s">
        <v>36</v>
      </c>
      <c r="O305" s="13" t="s">
        <v>36</v>
      </c>
      <c r="P305" s="16" t="s">
        <v>36</v>
      </c>
      <c r="Q305" s="13">
        <v>1</v>
      </c>
      <c r="R305" s="17">
        <v>18000</v>
      </c>
      <c r="S305" s="17">
        <v>18000</v>
      </c>
      <c r="T305" s="18" t="s">
        <v>37</v>
      </c>
      <c r="U305" s="18" t="s">
        <v>80</v>
      </c>
      <c r="V305" s="18" t="s">
        <v>103</v>
      </c>
      <c r="W305" s="19"/>
      <c r="X305" s="25" t="s">
        <v>1100</v>
      </c>
      <c r="Y305" s="10" t="s">
        <v>221</v>
      </c>
    </row>
    <row r="306" spans="1:25" ht="15" customHeight="1" x14ac:dyDescent="0.35">
      <c r="A306" s="21">
        <v>3</v>
      </c>
      <c r="B306" s="22" t="s">
        <v>940</v>
      </c>
      <c r="C306" s="23">
        <v>34</v>
      </c>
      <c r="D306" s="24" t="s">
        <v>1095</v>
      </c>
      <c r="E306" s="23" t="s">
        <v>1101</v>
      </c>
      <c r="F306" s="24" t="s">
        <v>1102</v>
      </c>
      <c r="G306" s="22" t="s">
        <v>1104</v>
      </c>
      <c r="H306" s="11" t="s">
        <v>1103</v>
      </c>
      <c r="I306" s="21" t="s">
        <v>260</v>
      </c>
      <c r="J306" s="13" t="s">
        <v>218</v>
      </c>
      <c r="K306" s="13" t="s">
        <v>32</v>
      </c>
      <c r="L306" s="15" t="s">
        <v>79</v>
      </c>
      <c r="M306" s="13">
        <v>1</v>
      </c>
      <c r="N306" s="16" t="s">
        <v>36</v>
      </c>
      <c r="O306" s="13" t="s">
        <v>36</v>
      </c>
      <c r="P306" s="16" t="s">
        <v>36</v>
      </c>
      <c r="Q306" s="13">
        <v>0</v>
      </c>
      <c r="R306" s="17">
        <v>0</v>
      </c>
      <c r="S306" s="17">
        <v>0</v>
      </c>
      <c r="T306" s="18" t="s">
        <v>249</v>
      </c>
      <c r="U306" s="18" t="s">
        <v>80</v>
      </c>
      <c r="V306" s="18" t="s">
        <v>103</v>
      </c>
      <c r="W306" s="19"/>
      <c r="X306" s="29" t="s">
        <v>1105</v>
      </c>
      <c r="Y306" s="10" t="s">
        <v>221</v>
      </c>
    </row>
    <row r="307" spans="1:25" ht="15" customHeight="1" x14ac:dyDescent="0.35">
      <c r="A307" s="21">
        <v>3</v>
      </c>
      <c r="B307" s="22" t="s">
        <v>940</v>
      </c>
      <c r="C307" s="23">
        <v>34</v>
      </c>
      <c r="D307" s="24" t="s">
        <v>1095</v>
      </c>
      <c r="E307" s="23" t="s">
        <v>1101</v>
      </c>
      <c r="F307" s="24" t="s">
        <v>1102</v>
      </c>
      <c r="G307" s="22" t="s">
        <v>1107</v>
      </c>
      <c r="H307" s="11" t="s">
        <v>1106</v>
      </c>
      <c r="I307" s="21" t="s">
        <v>260</v>
      </c>
      <c r="J307" s="13" t="s">
        <v>218</v>
      </c>
      <c r="K307" s="13" t="s">
        <v>115</v>
      </c>
      <c r="L307" s="15" t="s">
        <v>79</v>
      </c>
      <c r="M307" s="13">
        <v>1</v>
      </c>
      <c r="N307" s="16" t="s">
        <v>36</v>
      </c>
      <c r="O307" s="13" t="s">
        <v>36</v>
      </c>
      <c r="P307" s="16" t="s">
        <v>36</v>
      </c>
      <c r="Q307" s="13">
        <v>0</v>
      </c>
      <c r="R307" s="17">
        <v>0</v>
      </c>
      <c r="S307" s="17">
        <v>0</v>
      </c>
      <c r="T307" s="18" t="s">
        <v>249</v>
      </c>
      <c r="U307" s="18" t="s">
        <v>181</v>
      </c>
      <c r="V307" s="18" t="s">
        <v>103</v>
      </c>
      <c r="W307" s="19"/>
      <c r="X307" s="29" t="s">
        <v>1108</v>
      </c>
      <c r="Y307" s="10" t="s">
        <v>221</v>
      </c>
    </row>
    <row r="308" spans="1:25" ht="15" customHeight="1" x14ac:dyDescent="0.35">
      <c r="A308" s="21">
        <v>3</v>
      </c>
      <c r="B308" s="22" t="s">
        <v>940</v>
      </c>
      <c r="C308" s="23">
        <v>34</v>
      </c>
      <c r="D308" s="24" t="s">
        <v>1095</v>
      </c>
      <c r="E308" s="23" t="s">
        <v>1101</v>
      </c>
      <c r="F308" s="24" t="s">
        <v>1102</v>
      </c>
      <c r="G308" s="22" t="s">
        <v>1110</v>
      </c>
      <c r="H308" s="11" t="s">
        <v>1109</v>
      </c>
      <c r="I308" s="21" t="s">
        <v>260</v>
      </c>
      <c r="J308" s="13" t="s">
        <v>218</v>
      </c>
      <c r="K308" s="13" t="s">
        <v>115</v>
      </c>
      <c r="L308" s="15" t="s">
        <v>79</v>
      </c>
      <c r="M308" s="13">
        <v>1</v>
      </c>
      <c r="N308" s="16" t="s">
        <v>36</v>
      </c>
      <c r="O308" s="13" t="s">
        <v>36</v>
      </c>
      <c r="P308" s="16" t="s">
        <v>36</v>
      </c>
      <c r="Q308" s="13">
        <v>0</v>
      </c>
      <c r="R308" s="17">
        <v>0</v>
      </c>
      <c r="S308" s="17">
        <v>0</v>
      </c>
      <c r="T308" s="18" t="s">
        <v>249</v>
      </c>
      <c r="U308" s="18" t="s">
        <v>181</v>
      </c>
      <c r="V308" s="18" t="s">
        <v>103</v>
      </c>
      <c r="W308" s="19"/>
      <c r="X308" s="29" t="s">
        <v>1111</v>
      </c>
      <c r="Y308" s="10" t="s">
        <v>221</v>
      </c>
    </row>
    <row r="309" spans="1:25" ht="15" customHeight="1" x14ac:dyDescent="0.35">
      <c r="A309" s="21">
        <v>3</v>
      </c>
      <c r="B309" s="22" t="s">
        <v>940</v>
      </c>
      <c r="C309" s="23">
        <v>34</v>
      </c>
      <c r="D309" s="24" t="s">
        <v>1095</v>
      </c>
      <c r="E309" s="23" t="s">
        <v>1101</v>
      </c>
      <c r="F309" s="24" t="s">
        <v>1102</v>
      </c>
      <c r="G309" s="22" t="s">
        <v>1113</v>
      </c>
      <c r="H309" s="11" t="s">
        <v>1112</v>
      </c>
      <c r="I309" s="22"/>
      <c r="J309" s="13" t="s">
        <v>31</v>
      </c>
      <c r="K309" s="11" t="s">
        <v>32</v>
      </c>
      <c r="L309" s="15" t="s">
        <v>445</v>
      </c>
      <c r="M309" s="13">
        <v>1</v>
      </c>
      <c r="N309" s="16" t="s">
        <v>36</v>
      </c>
      <c r="O309" s="13" t="s">
        <v>36</v>
      </c>
      <c r="P309" s="16" t="s">
        <v>36</v>
      </c>
      <c r="Q309" s="13">
        <v>0</v>
      </c>
      <c r="R309" s="17">
        <v>0</v>
      </c>
      <c r="S309" s="17">
        <v>0</v>
      </c>
      <c r="T309" s="18" t="s">
        <v>249</v>
      </c>
      <c r="U309" s="18" t="s">
        <v>80</v>
      </c>
      <c r="V309" s="18" t="s">
        <v>103</v>
      </c>
      <c r="W309" s="19"/>
      <c r="X309" s="25" t="s">
        <v>1113</v>
      </c>
      <c r="Y309" s="10" t="s">
        <v>221</v>
      </c>
    </row>
    <row r="310" spans="1:25" ht="15" customHeight="1" x14ac:dyDescent="0.35">
      <c r="A310" s="21">
        <v>3</v>
      </c>
      <c r="B310" s="22" t="s">
        <v>940</v>
      </c>
      <c r="C310" s="23">
        <v>34</v>
      </c>
      <c r="D310" s="24" t="s">
        <v>1095</v>
      </c>
      <c r="E310" s="23" t="s">
        <v>1114</v>
      </c>
      <c r="F310" s="24" t="s">
        <v>1115</v>
      </c>
      <c r="G310" s="22" t="s">
        <v>1117</v>
      </c>
      <c r="H310" s="11" t="s">
        <v>1116</v>
      </c>
      <c r="I310" s="28"/>
      <c r="J310" s="13" t="s">
        <v>31</v>
      </c>
      <c r="K310" s="13" t="s">
        <v>32</v>
      </c>
      <c r="L310" s="15" t="s">
        <v>445</v>
      </c>
      <c r="M310" s="13">
        <v>1</v>
      </c>
      <c r="N310" s="16" t="s">
        <v>36</v>
      </c>
      <c r="O310" s="13" t="s">
        <v>36</v>
      </c>
      <c r="P310" s="16" t="s">
        <v>36</v>
      </c>
      <c r="Q310" s="13">
        <v>0</v>
      </c>
      <c r="R310" s="17">
        <v>0</v>
      </c>
      <c r="S310" s="17">
        <v>0</v>
      </c>
      <c r="T310" s="18" t="s">
        <v>249</v>
      </c>
      <c r="U310" s="18" t="s">
        <v>80</v>
      </c>
      <c r="V310" s="18" t="s">
        <v>103</v>
      </c>
      <c r="W310" s="19"/>
      <c r="X310" s="25" t="s">
        <v>1118</v>
      </c>
      <c r="Y310" s="10" t="s">
        <v>221</v>
      </c>
    </row>
    <row r="311" spans="1:25" ht="15" customHeight="1" x14ac:dyDescent="0.35">
      <c r="A311" s="21">
        <v>3</v>
      </c>
      <c r="B311" s="22" t="s">
        <v>940</v>
      </c>
      <c r="C311" s="23">
        <v>34</v>
      </c>
      <c r="D311" s="24" t="s">
        <v>1095</v>
      </c>
      <c r="E311" s="23" t="s">
        <v>1114</v>
      </c>
      <c r="F311" s="24" t="s">
        <v>1115</v>
      </c>
      <c r="G311" s="22" t="s">
        <v>1120</v>
      </c>
      <c r="H311" s="11" t="s">
        <v>1119</v>
      </c>
      <c r="I311" s="22"/>
      <c r="J311" s="13" t="s">
        <v>31</v>
      </c>
      <c r="K311" s="13" t="s">
        <v>115</v>
      </c>
      <c r="L311" s="15" t="s">
        <v>445</v>
      </c>
      <c r="M311" s="13">
        <v>1</v>
      </c>
      <c r="N311" s="16" t="s">
        <v>36</v>
      </c>
      <c r="O311" s="13" t="s">
        <v>36</v>
      </c>
      <c r="P311" s="16" t="s">
        <v>36</v>
      </c>
      <c r="Q311" s="13">
        <v>1</v>
      </c>
      <c r="R311" s="17">
        <v>18000</v>
      </c>
      <c r="S311" s="17">
        <v>18000</v>
      </c>
      <c r="T311" s="18" t="s">
        <v>37</v>
      </c>
      <c r="U311" s="18" t="s">
        <v>80</v>
      </c>
      <c r="V311" s="18" t="s">
        <v>103</v>
      </c>
      <c r="W311" s="19"/>
      <c r="X311" s="25" t="s">
        <v>1121</v>
      </c>
      <c r="Y311" s="10" t="s">
        <v>221</v>
      </c>
    </row>
    <row r="312" spans="1:25" ht="15" customHeight="1" x14ac:dyDescent="0.35">
      <c r="A312" s="21">
        <v>3</v>
      </c>
      <c r="B312" s="22" t="s">
        <v>940</v>
      </c>
      <c r="C312" s="23">
        <v>34</v>
      </c>
      <c r="D312" s="24" t="s">
        <v>1095</v>
      </c>
      <c r="E312" s="23" t="s">
        <v>1122</v>
      </c>
      <c r="F312" s="24" t="s">
        <v>1123</v>
      </c>
      <c r="G312" s="22" t="s">
        <v>1125</v>
      </c>
      <c r="H312" s="11" t="s">
        <v>1124</v>
      </c>
      <c r="I312" s="28"/>
      <c r="J312" s="13" t="s">
        <v>31</v>
      </c>
      <c r="K312" s="13" t="s">
        <v>115</v>
      </c>
      <c r="L312" s="15" t="s">
        <v>79</v>
      </c>
      <c r="M312" s="13">
        <v>3</v>
      </c>
      <c r="N312" s="16" t="s">
        <v>34</v>
      </c>
      <c r="O312" s="13" t="s">
        <v>36</v>
      </c>
      <c r="P312" s="16" t="s">
        <v>36</v>
      </c>
      <c r="Q312" s="13">
        <v>5</v>
      </c>
      <c r="R312" s="17">
        <v>600000</v>
      </c>
      <c r="S312" s="17">
        <v>300000</v>
      </c>
      <c r="T312" s="18" t="s">
        <v>37</v>
      </c>
      <c r="U312" s="18" t="s">
        <v>98</v>
      </c>
      <c r="V312" s="18" t="s">
        <v>103</v>
      </c>
      <c r="W312" s="19"/>
      <c r="X312" s="25" t="s">
        <v>1126</v>
      </c>
      <c r="Y312" s="10" t="s">
        <v>34</v>
      </c>
    </row>
    <row r="313" spans="1:25" ht="15" customHeight="1" x14ac:dyDescent="0.35">
      <c r="A313" s="21">
        <v>3</v>
      </c>
      <c r="B313" s="22" t="s">
        <v>940</v>
      </c>
      <c r="C313" s="23">
        <v>34</v>
      </c>
      <c r="D313" s="24" t="s">
        <v>1095</v>
      </c>
      <c r="E313" s="23" t="s">
        <v>1122</v>
      </c>
      <c r="F313" s="24" t="s">
        <v>1123</v>
      </c>
      <c r="G313" s="22" t="s">
        <v>1128</v>
      </c>
      <c r="H313" s="11" t="s">
        <v>1127</v>
      </c>
      <c r="I313" s="22"/>
      <c r="J313" s="13" t="s">
        <v>31</v>
      </c>
      <c r="K313" s="13" t="s">
        <v>115</v>
      </c>
      <c r="L313" s="15" t="s">
        <v>79</v>
      </c>
      <c r="M313" s="13">
        <v>3</v>
      </c>
      <c r="N313" s="16" t="s">
        <v>34</v>
      </c>
      <c r="O313" s="13" t="s">
        <v>36</v>
      </c>
      <c r="P313" s="16" t="s">
        <v>36</v>
      </c>
      <c r="Q313" s="13">
        <v>3</v>
      </c>
      <c r="R313" s="17">
        <v>300000</v>
      </c>
      <c r="S313" s="17">
        <v>150000</v>
      </c>
      <c r="T313" s="18" t="s">
        <v>37</v>
      </c>
      <c r="U313" s="18" t="s">
        <v>98</v>
      </c>
      <c r="V313" s="18" t="s">
        <v>103</v>
      </c>
      <c r="W313" s="19"/>
      <c r="X313" s="25" t="s">
        <v>1128</v>
      </c>
      <c r="Y313" s="10" t="s">
        <v>34</v>
      </c>
    </row>
    <row r="314" spans="1:25" ht="15" customHeight="1" x14ac:dyDescent="0.35">
      <c r="A314" s="21">
        <v>3</v>
      </c>
      <c r="B314" s="22" t="s">
        <v>940</v>
      </c>
      <c r="C314" s="23">
        <v>34</v>
      </c>
      <c r="D314" s="24" t="s">
        <v>1095</v>
      </c>
      <c r="E314" s="23" t="s">
        <v>1122</v>
      </c>
      <c r="F314" s="24" t="s">
        <v>1123</v>
      </c>
      <c r="G314" s="22" t="s">
        <v>1130</v>
      </c>
      <c r="H314" s="11" t="s">
        <v>1129</v>
      </c>
      <c r="I314" s="22"/>
      <c r="J314" s="13" t="s">
        <v>31</v>
      </c>
      <c r="K314" s="13" t="s">
        <v>115</v>
      </c>
      <c r="L314" s="15" t="s">
        <v>79</v>
      </c>
      <c r="M314" s="13">
        <v>1</v>
      </c>
      <c r="N314" s="16" t="s">
        <v>36</v>
      </c>
      <c r="O314" s="13" t="s">
        <v>36</v>
      </c>
      <c r="P314" s="16" t="s">
        <v>36</v>
      </c>
      <c r="Q314" s="13">
        <v>2</v>
      </c>
      <c r="R314" s="17">
        <v>60000</v>
      </c>
      <c r="S314" s="17">
        <v>60000</v>
      </c>
      <c r="T314" s="18" t="s">
        <v>37</v>
      </c>
      <c r="U314" s="18" t="s">
        <v>1131</v>
      </c>
      <c r="V314" s="18" t="s">
        <v>103</v>
      </c>
      <c r="W314" s="19"/>
      <c r="X314" s="20" t="s">
        <v>1132</v>
      </c>
      <c r="Y314" s="10" t="s">
        <v>34</v>
      </c>
    </row>
    <row r="315" spans="1:25" ht="15" customHeight="1" x14ac:dyDescent="0.35">
      <c r="A315" s="21">
        <v>3</v>
      </c>
      <c r="B315" s="22" t="s">
        <v>940</v>
      </c>
      <c r="C315" s="23">
        <v>34</v>
      </c>
      <c r="D315" s="24" t="s">
        <v>1095</v>
      </c>
      <c r="E315" s="23" t="s">
        <v>1122</v>
      </c>
      <c r="F315" s="24" t="s">
        <v>1123</v>
      </c>
      <c r="G315" s="22" t="s">
        <v>1134</v>
      </c>
      <c r="H315" s="11" t="s">
        <v>1133</v>
      </c>
      <c r="I315" s="22"/>
      <c r="J315" s="13" t="s">
        <v>218</v>
      </c>
      <c r="K315" s="13" t="s">
        <v>115</v>
      </c>
      <c r="L315" s="15" t="s">
        <v>445</v>
      </c>
      <c r="M315" s="13">
        <v>1</v>
      </c>
      <c r="N315" s="16" t="s">
        <v>36</v>
      </c>
      <c r="O315" s="13" t="s">
        <v>36</v>
      </c>
      <c r="P315" s="16" t="s">
        <v>36</v>
      </c>
      <c r="Q315" s="13">
        <v>2</v>
      </c>
      <c r="R315" s="17">
        <v>60000</v>
      </c>
      <c r="S315" s="17">
        <v>60000</v>
      </c>
      <c r="T315" s="18" t="s">
        <v>37</v>
      </c>
      <c r="U315" s="18" t="s">
        <v>80</v>
      </c>
      <c r="V315" s="18" t="s">
        <v>103</v>
      </c>
      <c r="W315" s="19"/>
      <c r="X315" s="25" t="s">
        <v>1135</v>
      </c>
      <c r="Y315" s="10" t="s">
        <v>221</v>
      </c>
    </row>
    <row r="316" spans="1:25" ht="15" customHeight="1" x14ac:dyDescent="0.35">
      <c r="A316" s="21">
        <v>3</v>
      </c>
      <c r="B316" s="22" t="s">
        <v>940</v>
      </c>
      <c r="C316" s="23">
        <v>34</v>
      </c>
      <c r="D316" s="24" t="s">
        <v>1095</v>
      </c>
      <c r="E316" s="23" t="s">
        <v>1122</v>
      </c>
      <c r="F316" s="24" t="s">
        <v>1123</v>
      </c>
      <c r="G316" s="22" t="s">
        <v>1137</v>
      </c>
      <c r="H316" s="11" t="s">
        <v>1136</v>
      </c>
      <c r="I316" s="22"/>
      <c r="J316" s="13" t="s">
        <v>31</v>
      </c>
      <c r="K316" s="13" t="s">
        <v>115</v>
      </c>
      <c r="L316" s="15" t="s">
        <v>445</v>
      </c>
      <c r="M316" s="13">
        <v>1</v>
      </c>
      <c r="N316" s="16" t="s">
        <v>36</v>
      </c>
      <c r="O316" s="13" t="s">
        <v>36</v>
      </c>
      <c r="P316" s="16" t="s">
        <v>36</v>
      </c>
      <c r="Q316" s="13">
        <v>2</v>
      </c>
      <c r="R316" s="17">
        <v>60000</v>
      </c>
      <c r="S316" s="17">
        <v>60000</v>
      </c>
      <c r="T316" s="18" t="s">
        <v>37</v>
      </c>
      <c r="U316" s="18" t="s">
        <v>80</v>
      </c>
      <c r="V316" s="18" t="s">
        <v>103</v>
      </c>
      <c r="W316" s="19"/>
      <c r="X316" s="25" t="s">
        <v>1138</v>
      </c>
      <c r="Y316" s="10" t="s">
        <v>221</v>
      </c>
    </row>
    <row r="317" spans="1:25" ht="15" customHeight="1" x14ac:dyDescent="0.35">
      <c r="A317" s="21">
        <v>3</v>
      </c>
      <c r="B317" s="22" t="s">
        <v>940</v>
      </c>
      <c r="C317" s="23">
        <v>34</v>
      </c>
      <c r="D317" s="24" t="s">
        <v>1095</v>
      </c>
      <c r="E317" s="23" t="s">
        <v>1122</v>
      </c>
      <c r="F317" s="24" t="s">
        <v>1123</v>
      </c>
      <c r="G317" s="22" t="s">
        <v>1140</v>
      </c>
      <c r="H317" s="11" t="s">
        <v>1139</v>
      </c>
      <c r="I317" s="22"/>
      <c r="J317" s="13" t="s">
        <v>31</v>
      </c>
      <c r="K317" s="13" t="s">
        <v>115</v>
      </c>
      <c r="L317" s="15" t="s">
        <v>445</v>
      </c>
      <c r="M317" s="13">
        <v>1</v>
      </c>
      <c r="N317" s="16" t="s">
        <v>36</v>
      </c>
      <c r="O317" s="13" t="s">
        <v>36</v>
      </c>
      <c r="P317" s="16" t="s">
        <v>36</v>
      </c>
      <c r="Q317" s="13">
        <v>3</v>
      </c>
      <c r="R317" s="17">
        <v>300000</v>
      </c>
      <c r="S317" s="17">
        <v>150000</v>
      </c>
      <c r="T317" s="18" t="s">
        <v>37</v>
      </c>
      <c r="U317" s="18" t="s">
        <v>98</v>
      </c>
      <c r="V317" s="18" t="s">
        <v>103</v>
      </c>
      <c r="W317" s="19"/>
      <c r="X317" s="25" t="s">
        <v>1140</v>
      </c>
      <c r="Y317" s="10" t="s">
        <v>34</v>
      </c>
    </row>
    <row r="318" spans="1:25" ht="15" customHeight="1" x14ac:dyDescent="0.35">
      <c r="A318" s="21">
        <v>3</v>
      </c>
      <c r="B318" s="22" t="s">
        <v>940</v>
      </c>
      <c r="C318" s="23">
        <v>34</v>
      </c>
      <c r="D318" s="24" t="s">
        <v>1095</v>
      </c>
      <c r="E318" s="23" t="s">
        <v>1122</v>
      </c>
      <c r="F318" s="24" t="s">
        <v>1123</v>
      </c>
      <c r="G318" s="22" t="s">
        <v>1142</v>
      </c>
      <c r="H318" s="11" t="s">
        <v>1141</v>
      </c>
      <c r="I318" s="22"/>
      <c r="J318" s="13" t="s">
        <v>218</v>
      </c>
      <c r="K318" s="13" t="s">
        <v>115</v>
      </c>
      <c r="L318" s="15" t="s">
        <v>445</v>
      </c>
      <c r="M318" s="13">
        <v>1</v>
      </c>
      <c r="N318" s="16" t="s">
        <v>36</v>
      </c>
      <c r="O318" s="13" t="s">
        <v>36</v>
      </c>
      <c r="P318" s="16" t="s">
        <v>36</v>
      </c>
      <c r="Q318" s="13">
        <v>1</v>
      </c>
      <c r="R318" s="17">
        <v>18000</v>
      </c>
      <c r="S318" s="17">
        <v>18000</v>
      </c>
      <c r="T318" s="18" t="s">
        <v>1143</v>
      </c>
      <c r="U318" s="18" t="s">
        <v>80</v>
      </c>
      <c r="V318" s="18" t="s">
        <v>103</v>
      </c>
      <c r="W318" s="19"/>
      <c r="X318" s="20" t="s">
        <v>1144</v>
      </c>
      <c r="Y318" s="10" t="s">
        <v>34</v>
      </c>
    </row>
    <row r="319" spans="1:25" ht="15" customHeight="1" x14ac:dyDescent="0.35">
      <c r="A319" s="21">
        <v>3</v>
      </c>
      <c r="B319" s="22" t="s">
        <v>940</v>
      </c>
      <c r="C319" s="23">
        <v>34</v>
      </c>
      <c r="D319" s="24" t="s">
        <v>1095</v>
      </c>
      <c r="E319" s="23" t="s">
        <v>1122</v>
      </c>
      <c r="F319" s="24" t="s">
        <v>1123</v>
      </c>
      <c r="G319" s="24" t="s">
        <v>1146</v>
      </c>
      <c r="H319" s="11" t="s">
        <v>1145</v>
      </c>
      <c r="I319" s="24"/>
      <c r="J319" s="30" t="s">
        <v>31</v>
      </c>
      <c r="K319" s="13" t="s">
        <v>115</v>
      </c>
      <c r="L319" s="15" t="s">
        <v>33</v>
      </c>
      <c r="M319" s="13">
        <v>1</v>
      </c>
      <c r="N319" s="16" t="s">
        <v>36</v>
      </c>
      <c r="O319" s="13" t="s">
        <v>34</v>
      </c>
      <c r="P319" s="16" t="s">
        <v>36</v>
      </c>
      <c r="Q319" s="13">
        <v>5</v>
      </c>
      <c r="R319" s="17">
        <v>600000</v>
      </c>
      <c r="S319" s="17">
        <v>300000</v>
      </c>
      <c r="T319" s="18" t="s">
        <v>37</v>
      </c>
      <c r="U319" s="18" t="s">
        <v>80</v>
      </c>
      <c r="V319" s="18" t="s">
        <v>103</v>
      </c>
      <c r="W319" s="19"/>
      <c r="X319" s="20" t="s">
        <v>1147</v>
      </c>
      <c r="Y319" s="10" t="s">
        <v>34</v>
      </c>
    </row>
    <row r="320" spans="1:25" ht="15" customHeight="1" x14ac:dyDescent="0.35">
      <c r="A320" s="21">
        <v>3</v>
      </c>
      <c r="B320" s="22" t="s">
        <v>940</v>
      </c>
      <c r="C320" s="23">
        <v>34</v>
      </c>
      <c r="D320" s="24" t="s">
        <v>1095</v>
      </c>
      <c r="E320" s="23" t="s">
        <v>1122</v>
      </c>
      <c r="F320" s="24" t="s">
        <v>1123</v>
      </c>
      <c r="G320" s="24" t="s">
        <v>1149</v>
      </c>
      <c r="H320" s="11" t="s">
        <v>1148</v>
      </c>
      <c r="I320" s="24"/>
      <c r="J320" s="13" t="s">
        <v>31</v>
      </c>
      <c r="K320" s="13" t="s">
        <v>115</v>
      </c>
      <c r="L320" s="15" t="s">
        <v>445</v>
      </c>
      <c r="M320" s="13">
        <v>1</v>
      </c>
      <c r="N320" s="16" t="s">
        <v>36</v>
      </c>
      <c r="O320" s="13" t="s">
        <v>36</v>
      </c>
      <c r="P320" s="16" t="s">
        <v>36</v>
      </c>
      <c r="Q320" s="13">
        <v>0</v>
      </c>
      <c r="R320" s="17">
        <v>0</v>
      </c>
      <c r="S320" s="17">
        <v>0</v>
      </c>
      <c r="T320" s="18" t="s">
        <v>249</v>
      </c>
      <c r="U320" s="18" t="s">
        <v>80</v>
      </c>
      <c r="V320" s="18" t="s">
        <v>103</v>
      </c>
      <c r="W320" s="19"/>
      <c r="X320" s="20" t="s">
        <v>1150</v>
      </c>
      <c r="Y320" s="10" t="s">
        <v>221</v>
      </c>
    </row>
    <row r="321" spans="1:25" ht="15" customHeight="1" x14ac:dyDescent="0.35">
      <c r="A321" s="21">
        <v>3</v>
      </c>
      <c r="B321" s="22" t="s">
        <v>940</v>
      </c>
      <c r="C321" s="23">
        <v>34</v>
      </c>
      <c r="D321" s="24" t="s">
        <v>1095</v>
      </c>
      <c r="E321" s="23" t="s">
        <v>1122</v>
      </c>
      <c r="F321" s="24" t="s">
        <v>1123</v>
      </c>
      <c r="G321" s="24" t="s">
        <v>1152</v>
      </c>
      <c r="H321" s="11" t="s">
        <v>1151</v>
      </c>
      <c r="I321" s="24"/>
      <c r="J321" s="13" t="s">
        <v>32</v>
      </c>
      <c r="K321" s="13" t="s">
        <v>32</v>
      </c>
      <c r="L321" s="15" t="s">
        <v>445</v>
      </c>
      <c r="M321" s="13">
        <v>1</v>
      </c>
      <c r="N321" s="16" t="s">
        <v>36</v>
      </c>
      <c r="O321" s="13" t="s">
        <v>36</v>
      </c>
      <c r="P321" s="16" t="s">
        <v>36</v>
      </c>
      <c r="Q321" s="13">
        <v>0</v>
      </c>
      <c r="R321" s="17">
        <v>0</v>
      </c>
      <c r="S321" s="17">
        <v>0</v>
      </c>
      <c r="T321" s="18" t="s">
        <v>249</v>
      </c>
      <c r="U321" s="18" t="s">
        <v>80</v>
      </c>
      <c r="V321" s="18" t="s">
        <v>103</v>
      </c>
      <c r="W321" s="19"/>
      <c r="X321" s="20" t="s">
        <v>1153</v>
      </c>
      <c r="Y321" s="10" t="s">
        <v>221</v>
      </c>
    </row>
    <row r="322" spans="1:25" ht="15" customHeight="1" x14ac:dyDescent="0.35">
      <c r="A322" s="21">
        <v>3</v>
      </c>
      <c r="B322" s="22" t="s">
        <v>940</v>
      </c>
      <c r="C322" s="23">
        <v>34</v>
      </c>
      <c r="D322" s="24" t="s">
        <v>1095</v>
      </c>
      <c r="E322" s="23" t="s">
        <v>1154</v>
      </c>
      <c r="F322" s="24" t="s">
        <v>1155</v>
      </c>
      <c r="G322" s="24" t="s">
        <v>1157</v>
      </c>
      <c r="H322" s="11" t="s">
        <v>1156</v>
      </c>
      <c r="I322" s="23" t="s">
        <v>260</v>
      </c>
      <c r="J322" s="13" t="s">
        <v>218</v>
      </c>
      <c r="K322" s="13" t="s">
        <v>115</v>
      </c>
      <c r="L322" s="15" t="s">
        <v>445</v>
      </c>
      <c r="M322" s="13">
        <v>1</v>
      </c>
      <c r="N322" s="16" t="s">
        <v>36</v>
      </c>
      <c r="O322" s="13" t="s">
        <v>36</v>
      </c>
      <c r="P322" s="16" t="s">
        <v>36</v>
      </c>
      <c r="Q322" s="13">
        <v>1</v>
      </c>
      <c r="R322" s="17">
        <v>18000</v>
      </c>
      <c r="S322" s="17">
        <v>18000</v>
      </c>
      <c r="T322" s="18" t="s">
        <v>37</v>
      </c>
      <c r="U322" s="18" t="s">
        <v>80</v>
      </c>
      <c r="V322" s="18" t="s">
        <v>103</v>
      </c>
      <c r="W322" s="19"/>
      <c r="X322" s="25" t="s">
        <v>1158</v>
      </c>
      <c r="Y322" s="10" t="s">
        <v>221</v>
      </c>
    </row>
    <row r="323" spans="1:25" ht="15" customHeight="1" x14ac:dyDescent="0.35">
      <c r="A323" s="21">
        <v>3</v>
      </c>
      <c r="B323" s="22" t="s">
        <v>940</v>
      </c>
      <c r="C323" s="23">
        <v>34</v>
      </c>
      <c r="D323" s="24" t="s">
        <v>1095</v>
      </c>
      <c r="E323" s="23" t="s">
        <v>1154</v>
      </c>
      <c r="F323" s="24" t="s">
        <v>1155</v>
      </c>
      <c r="G323" s="24" t="s">
        <v>1160</v>
      </c>
      <c r="H323" s="11" t="s">
        <v>1159</v>
      </c>
      <c r="I323" s="24"/>
      <c r="J323" s="13" t="s">
        <v>218</v>
      </c>
      <c r="K323" s="13" t="s">
        <v>115</v>
      </c>
      <c r="L323" s="15" t="s">
        <v>445</v>
      </c>
      <c r="M323" s="13">
        <v>1</v>
      </c>
      <c r="N323" s="16" t="s">
        <v>36</v>
      </c>
      <c r="O323" s="13" t="s">
        <v>36</v>
      </c>
      <c r="P323" s="16" t="s">
        <v>36</v>
      </c>
      <c r="Q323" s="13">
        <v>0</v>
      </c>
      <c r="R323" s="17">
        <v>0</v>
      </c>
      <c r="S323" s="17">
        <v>0</v>
      </c>
      <c r="T323" s="18" t="s">
        <v>249</v>
      </c>
      <c r="U323" s="18" t="s">
        <v>80</v>
      </c>
      <c r="V323" s="18" t="s">
        <v>103</v>
      </c>
      <c r="W323" s="19"/>
      <c r="X323" s="25" t="s">
        <v>1161</v>
      </c>
      <c r="Y323" s="10" t="s">
        <v>221</v>
      </c>
    </row>
    <row r="324" spans="1:25" ht="15" customHeight="1" x14ac:dyDescent="0.35">
      <c r="A324" s="31">
        <v>3</v>
      </c>
      <c r="B324" s="32" t="s">
        <v>940</v>
      </c>
      <c r="C324" s="33">
        <v>34</v>
      </c>
      <c r="D324" s="34" t="s">
        <v>1095</v>
      </c>
      <c r="E324" s="33" t="s">
        <v>1154</v>
      </c>
      <c r="F324" s="34" t="s">
        <v>1155</v>
      </c>
      <c r="G324" s="34" t="s">
        <v>1163</v>
      </c>
      <c r="H324" s="11" t="s">
        <v>1162</v>
      </c>
      <c r="I324" s="34"/>
      <c r="J324" s="13" t="s">
        <v>218</v>
      </c>
      <c r="K324" s="13" t="s">
        <v>115</v>
      </c>
      <c r="L324" s="15" t="s">
        <v>445</v>
      </c>
      <c r="M324" s="13">
        <v>1</v>
      </c>
      <c r="N324" s="16" t="s">
        <v>36</v>
      </c>
      <c r="O324" s="13" t="s">
        <v>36</v>
      </c>
      <c r="P324" s="16" t="s">
        <v>36</v>
      </c>
      <c r="Q324" s="13">
        <v>0</v>
      </c>
      <c r="R324" s="17">
        <v>0</v>
      </c>
      <c r="S324" s="17">
        <v>0</v>
      </c>
      <c r="T324" s="18" t="s">
        <v>249</v>
      </c>
      <c r="U324" s="18" t="s">
        <v>80</v>
      </c>
      <c r="V324" s="18" t="s">
        <v>103</v>
      </c>
      <c r="W324" s="19"/>
      <c r="X324" s="25" t="s">
        <v>1164</v>
      </c>
      <c r="Y324" s="10" t="s">
        <v>221</v>
      </c>
    </row>
    <row r="331" spans="1:25" x14ac:dyDescent="0.35">
      <c r="X331" s="38"/>
    </row>
  </sheetData>
  <sheetProtection algorithmName="SHA-512" hashValue="sMhQE1yV+5cV7itARIrVp+6oTZUH8gZzmRrEjTdHTMo8V+cGK8K6U373bfV1GxPNVem5//tfWUvgUokyCUwN/Q==" saltValue="ea9C94OKwSHJuSw2M30D/w==" spinCount="100000" sheet="1" objects="1" scenarios="1"/>
  <autoFilter ref="A1:Y324" xr:uid="{00000000-0001-0000-02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77E-BA73-451A-8573-323A3DE4776A}">
  <dimension ref="A1:I325"/>
  <sheetViews>
    <sheetView showGridLines="0" tabSelected="1" workbookViewId="0">
      <selection activeCell="A16" sqref="A16"/>
    </sheetView>
  </sheetViews>
  <sheetFormatPr baseColWidth="10" defaultRowHeight="14.5" x14ac:dyDescent="0.35"/>
  <cols>
    <col min="1" max="1" width="110.7265625" bestFit="1" customWidth="1"/>
    <col min="2" max="2" width="11.08984375" style="35" customWidth="1"/>
    <col min="3" max="3" width="15.7265625" style="35" customWidth="1"/>
    <col min="4" max="4" width="14.08984375" style="35" customWidth="1"/>
    <col min="5" max="5" width="0" hidden="1" customWidth="1"/>
    <col min="6" max="6" width="20.7265625" style="35" customWidth="1"/>
    <col min="7" max="8" width="15.1796875" bestFit="1" customWidth="1"/>
    <col min="9" max="9" width="55.08984375" customWidth="1"/>
  </cols>
  <sheetData>
    <row r="1" spans="1:9" ht="125.5" customHeight="1" x14ac:dyDescent="0.35">
      <c r="A1" s="45" t="s">
        <v>1173</v>
      </c>
      <c r="B1" s="46" t="s">
        <v>1174</v>
      </c>
      <c r="C1" s="46"/>
      <c r="D1" s="46"/>
      <c r="E1" s="46"/>
      <c r="F1" s="46"/>
      <c r="G1" s="46"/>
      <c r="H1" s="46"/>
      <c r="I1" s="46"/>
    </row>
    <row r="2" spans="1:9" s="50" customFormat="1" ht="39" x14ac:dyDescent="0.35">
      <c r="A2" s="49" t="s">
        <v>1165</v>
      </c>
      <c r="B2" s="48" t="s">
        <v>1166</v>
      </c>
      <c r="C2" s="48" t="s">
        <v>1167</v>
      </c>
      <c r="D2" s="48" t="s">
        <v>1168</v>
      </c>
      <c r="E2" s="49" t="s">
        <v>1171</v>
      </c>
      <c r="F2" s="48" t="s">
        <v>1169</v>
      </c>
      <c r="G2" s="49" t="s">
        <v>1175</v>
      </c>
      <c r="H2" s="49" t="s">
        <v>1170</v>
      </c>
      <c r="I2" s="49" t="s">
        <v>1172</v>
      </c>
    </row>
    <row r="3" spans="1:9" x14ac:dyDescent="0.35">
      <c r="A3" s="39" t="s">
        <v>30</v>
      </c>
      <c r="B3" s="47" t="str">
        <f>VLOOKUP(A3,Brasil!G:H,2,0)</f>
        <v>11A010000</v>
      </c>
      <c r="C3" s="47" t="str">
        <f>VLOOKUP(B3,Brasil!H:N,7,0)</f>
        <v>Sí</v>
      </c>
      <c r="D3" s="47" t="str">
        <f>VLOOKUP(B3,Brasil!H:O,8,0)</f>
        <v>Sí*</v>
      </c>
      <c r="E3">
        <f>VLOOKUP(B3,Brasil!H:Q,10,0)</f>
        <v>5</v>
      </c>
      <c r="F3" s="47" t="str">
        <f>IF(E3&gt;0,"sim","não")</f>
        <v>sim</v>
      </c>
      <c r="G3" s="44">
        <f>VLOOKUP(B3,Brasil!H:R,11,0)*5.5</f>
        <v>3300000</v>
      </c>
      <c r="H3" s="44">
        <f>VLOOKUP(B3,Brasil!H:S,12,0)*5.5</f>
        <v>1650000</v>
      </c>
      <c r="I3" s="43" t="str">
        <f>VLOOKUP(B3,Brasil!H:X,17,0)</f>
        <v xml:space="preserve">* Subfamilia de compra de Obras Singulares:  El proceso de homologación se sustituye por la validación de las ofertas técnicas presentadas por los proveedores según el proyecto, servicio o producto singular.
Construcción de centrales de gas de Ciclo Combinado (Turbina de gas + turbina de vapor) o Ciclo Simple (Turbina de vapor/gas sin recirculación), con cualquier tipo de combustible.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 Mejorar el rendimiento.
- Simplificar la operación y/o el mantenimiento.
- Corregir deficiencias.
</v>
      </c>
    </row>
    <row r="4" spans="1:9" x14ac:dyDescent="0.35">
      <c r="A4" s="40" t="s">
        <v>44</v>
      </c>
      <c r="B4" s="47" t="str">
        <f>VLOOKUP(A4,Brasil!G:H,2,0)</f>
        <v>11B010000</v>
      </c>
      <c r="C4" s="47" t="str">
        <f>VLOOKUP(B4,Brasil!H:N,7,0)</f>
        <v>Sí</v>
      </c>
      <c r="D4" s="47" t="str">
        <f>VLOOKUP(B4,Brasil!H:O,8,0)</f>
        <v>Sí*</v>
      </c>
      <c r="E4">
        <f>VLOOKUP(B4,Brasil!H:Q,10,0)</f>
        <v>5</v>
      </c>
      <c r="F4" s="47" t="str">
        <f t="shared" ref="F4:F67" si="0">IF(E4&gt;0,"sim","não")</f>
        <v>sim</v>
      </c>
      <c r="G4" s="44">
        <f>VLOOKUP(B4,Brasil!H:R,11,0)*5.5</f>
        <v>3300000</v>
      </c>
      <c r="H4" s="44">
        <f>VLOOKUP(B4,Brasil!H:S,12,0)*5.5</f>
        <v>1650000</v>
      </c>
      <c r="I4" s="43" t="str">
        <f>VLOOKUP(B4,Brasil!H:X,17,0)</f>
        <v>* Subfamilia de compra de Obras Singulares:  El proceso de homologación se sustituye por la validación de las ofertas técnicas presentadas por los proveedores según el proyecto, servicio o producto singular.
Construcción de centrales de Térmicas Convencionales, fundamentalmente de carbón ó fuel, o combustibles Fósiles alternativos.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v>
      </c>
    </row>
    <row r="5" spans="1:9" x14ac:dyDescent="0.35">
      <c r="A5" s="40" t="s">
        <v>49</v>
      </c>
      <c r="B5" s="47" t="str">
        <f>VLOOKUP(A5,Brasil!G:H,2,0)</f>
        <v>11C010000</v>
      </c>
      <c r="C5" s="47" t="str">
        <f>VLOOKUP(B5,Brasil!H:N,7,0)</f>
        <v>Sí</v>
      </c>
      <c r="D5" s="47" t="str">
        <f>VLOOKUP(B5,Brasil!H:O,8,0)</f>
        <v>Sí*</v>
      </c>
      <c r="E5">
        <f>VLOOKUP(B5,Brasil!H:Q,10,0)</f>
        <v>7</v>
      </c>
      <c r="F5" s="47" t="str">
        <f t="shared" si="0"/>
        <v>sim</v>
      </c>
      <c r="G5" s="44">
        <f>VLOOKUP(B5,Brasil!H:R,11,0)*5.5</f>
        <v>3300000</v>
      </c>
      <c r="H5" s="44">
        <f>VLOOKUP(B5,Brasil!H:S,12,0)*5.5</f>
        <v>1650000</v>
      </c>
      <c r="I5" s="43" t="str">
        <f>VLOOKUP(B5,Brasil!H:X,17,0)</f>
        <v xml:space="preserve">Construcción BOP y EPC´s centrales motores </v>
      </c>
    </row>
    <row r="6" spans="1:9" x14ac:dyDescent="0.35">
      <c r="A6" s="40" t="s">
        <v>54</v>
      </c>
      <c r="B6" s="47" t="str">
        <f>VLOOKUP(A6,Brasil!G:H,2,0)</f>
        <v>11D010000</v>
      </c>
      <c r="C6" s="47" t="str">
        <f>VLOOKUP(B6,Brasil!H:N,7,0)</f>
        <v>Sí</v>
      </c>
      <c r="D6" s="47" t="str">
        <f>VLOOKUP(B6,Brasil!H:O,8,0)</f>
        <v>Sí*</v>
      </c>
      <c r="E6">
        <f>VLOOKUP(B6,Brasil!H:Q,10,0)</f>
        <v>5</v>
      </c>
      <c r="F6" s="47" t="str">
        <f t="shared" si="0"/>
        <v>sim</v>
      </c>
      <c r="G6" s="44">
        <f>VLOOKUP(B6,Brasil!H:R,11,0)*5.5</f>
        <v>3300000</v>
      </c>
      <c r="H6" s="44">
        <f>VLOOKUP(B6,Brasil!H:S,12,0)*5.5</f>
        <v>1650000</v>
      </c>
      <c r="I6" s="43" t="str">
        <f>VLOOKUP(B6,Brasil!H:X,17,0)</f>
        <v>* Subfamilia de compra de Obras Singulares:  El proceso de homologación se sustituye por la validación de las ofertas técnicas presentadas por los proveedores según el proyecto, servicio o producto singular.
Construcción de centrales hidráulicas.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eléctrico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v>
      </c>
    </row>
    <row r="7" spans="1:9" x14ac:dyDescent="0.35">
      <c r="A7" s="40" t="s">
        <v>60</v>
      </c>
      <c r="B7" s="47" t="str">
        <f>VLOOKUP(A7,Brasil!G:H,2,0)</f>
        <v>11F010000</v>
      </c>
      <c r="C7" s="47" t="str">
        <f>VLOOKUP(B7,Brasil!H:N,7,0)</f>
        <v>Sí</v>
      </c>
      <c r="D7" s="47" t="str">
        <f>VLOOKUP(B7,Brasil!H:O,8,0)</f>
        <v>Sí*</v>
      </c>
      <c r="E7">
        <f>VLOOKUP(B7,Brasil!H:Q,10,0)</f>
        <v>5</v>
      </c>
      <c r="F7" s="47" t="str">
        <f t="shared" si="0"/>
        <v>sim</v>
      </c>
      <c r="G7" s="44">
        <f>VLOOKUP(B7,Brasil!H:R,11,0)*5.5</f>
        <v>3300000</v>
      </c>
      <c r="H7" s="44">
        <f>VLOOKUP(B7,Brasil!H:S,12,0)*5.5</f>
        <v>1650000</v>
      </c>
      <c r="I7" s="43" t="str">
        <f>VLOOKUP(B7,Brasil!H:X,17,0)</f>
        <v>* Subfamilia de compra de Obras Singulares:  El proceso de homologación se sustituye por la validación de las ofertas técnicas presentadas por los proveedores según el proyecto, servicio o producto singular.
Construcción de Parques eólicos. 
Se contempla cualquier variante de contratación:
- EPC (engineering, procurement and construction, es decir el proyecto de planta de generación completo).
- BOP (Balance of Pant, es decir todo lo necesario para la planta de generación excluyendo las maquinas generadoras ó Isla de Potencia).
- Por paquetes (Obra civil, paquete eléctirco etc...).
Modificación puntual de gran calado que afecte a alguno de los elementos principales de las instalaciones del tipo antes citado con el fin de:
- Aumentar la vida útil o potencia nominal.
- Mejorar el rendimiento.
- Simplificar la operación y/o el mantenimiento.
- Corregir deficiencias.</v>
      </c>
    </row>
    <row r="8" spans="1:9" x14ac:dyDescent="0.35">
      <c r="A8" s="40" t="s">
        <v>65</v>
      </c>
      <c r="B8" s="47" t="str">
        <f>VLOOKUP(A8,Brasil!G:H,2,0)</f>
        <v>11G010000</v>
      </c>
      <c r="C8" s="47" t="str">
        <f>VLOOKUP(B8,Brasil!H:N,7,0)</f>
        <v>Sí</v>
      </c>
      <c r="D8" s="47" t="str">
        <f>VLOOKUP(B8,Brasil!H:O,8,0)</f>
        <v>Sí*</v>
      </c>
      <c r="E8">
        <f>VLOOKUP(B8,Brasil!H:Q,10,0)</f>
        <v>5</v>
      </c>
      <c r="F8" s="47" t="str">
        <f t="shared" si="0"/>
        <v>sim</v>
      </c>
      <c r="G8" s="44">
        <f>VLOOKUP(B8,Brasil!H:R,11,0)*5.5</f>
        <v>3300000</v>
      </c>
      <c r="H8" s="44">
        <f>VLOOKUP(B8,Brasil!H:S,12,0)*5.5</f>
        <v>1650000</v>
      </c>
      <c r="I8" s="43" t="str">
        <f>VLOOKUP(B8,Brasil!H:X,17,0)</f>
        <v>* Subfamilia de compra de Obras Singulares:  El proceso de homologación se sustituye por la validación de las ofertas técnicas presentadas por los proveedores según el proyecto, servicio o producto singular.
Construcción de plantas de generación renovable por placas fotovoltaicas o aprovechamiento termosolar</v>
      </c>
    </row>
    <row r="9" spans="1:9" x14ac:dyDescent="0.35">
      <c r="A9" s="40" t="s">
        <v>70</v>
      </c>
      <c r="B9" s="47" t="str">
        <f>VLOOKUP(A9,Brasil!G:H,2,0)</f>
        <v>11J010000</v>
      </c>
      <c r="C9" s="47" t="str">
        <f>VLOOKUP(B9,Brasil!H:N,7,0)</f>
        <v>Sí</v>
      </c>
      <c r="D9" s="47" t="str">
        <f>VLOOKUP(B9,Brasil!H:O,8,0)</f>
        <v>Sí*</v>
      </c>
      <c r="E9">
        <f>VLOOKUP(B9,Brasil!H:Q,10,0)</f>
        <v>5</v>
      </c>
      <c r="F9" s="47" t="str">
        <f t="shared" si="0"/>
        <v>sim</v>
      </c>
      <c r="G9" s="44">
        <f>VLOOKUP(B9,Brasil!H:R,11,0)*5.5</f>
        <v>3300000</v>
      </c>
      <c r="H9" s="44">
        <f>VLOOKUP(B9,Brasil!H:S,12,0)*5.5</f>
        <v>1650000</v>
      </c>
      <c r="I9" s="43" t="str">
        <f>VLOOKUP(B9,Brasil!H:X,17,0)</f>
        <v>* Subfamilia de compra de Obras Singulares:  El proceso de homologación se sustituye por la validación de las ofertas técnicas presentadas por los proveedores según el proyecto, servicio o producto singular.
Construcción de plantas de cogeneración.</v>
      </c>
    </row>
    <row r="10" spans="1:9" x14ac:dyDescent="0.35">
      <c r="A10" s="40" t="s">
        <v>75</v>
      </c>
      <c r="B10" s="47" t="str">
        <f>VLOOKUP(A10,Brasil!G:H,2,0)</f>
        <v>11K010000</v>
      </c>
      <c r="C10" s="47" t="str">
        <f>VLOOKUP(B10,Brasil!H:N,7,0)</f>
        <v>Sí</v>
      </c>
      <c r="D10" s="47" t="str">
        <f>VLOOKUP(B10,Brasil!H:O,8,0)</f>
        <v>Sí*</v>
      </c>
      <c r="E10">
        <f>VLOOKUP(B10,Brasil!H:Q,10,0)</f>
        <v>5</v>
      </c>
      <c r="F10" s="47" t="str">
        <f t="shared" si="0"/>
        <v>sim</v>
      </c>
      <c r="G10" s="44">
        <f>VLOOKUP(B10,Brasil!H:R,11,0)*5.5</f>
        <v>3300000</v>
      </c>
      <c r="H10" s="44">
        <f>VLOOKUP(B10,Brasil!H:S,12,0)*5.5</f>
        <v>1650000</v>
      </c>
      <c r="I10" s="43" t="str">
        <f>VLOOKUP(B10,Brasil!H:X,17,0)</f>
        <v>* Subfamilia de compra de Obras Singulares:  El proceso de homologación se sustituye por la validación de las ofertas técnicas presentadas por los proveedores según el proyecto, servicio o producto singular.
Construcción y grandes modificaciones de terminales de regasificación de GNL y/o sus muelles y pantalanes</v>
      </c>
    </row>
    <row r="11" spans="1:9" x14ac:dyDescent="0.35">
      <c r="A11" s="40" t="s">
        <v>78</v>
      </c>
      <c r="B11" s="47" t="str">
        <f>VLOOKUP(A11,Brasil!G:H,2,0)</f>
        <v>11K020000</v>
      </c>
      <c r="C11" s="47" t="str">
        <f>VLOOKUP(B11,Brasil!H:N,7,0)</f>
        <v>No</v>
      </c>
      <c r="D11" s="47" t="str">
        <f>VLOOKUP(B11,Brasil!H:O,8,0)</f>
        <v>No</v>
      </c>
      <c r="E11">
        <f>VLOOKUP(B11,Brasil!H:Q,10,0)</f>
        <v>2</v>
      </c>
      <c r="F11" s="47" t="str">
        <f t="shared" si="0"/>
        <v>sim</v>
      </c>
      <c r="G11" s="44">
        <f>VLOOKUP(B11,Brasil!H:R,11,0)*5.5</f>
        <v>330000</v>
      </c>
      <c r="H11" s="44">
        <f>VLOOKUP(B11,Brasil!H:S,12,0)*5.5</f>
        <v>330000</v>
      </c>
      <c r="I11" s="43" t="str">
        <f>VLOOKUP(B11,Brasil!H:X,17,0)</f>
        <v>Trabajos auxiliares terminales regasificación</v>
      </c>
    </row>
    <row r="12" spans="1:9" x14ac:dyDescent="0.35">
      <c r="A12" s="40" t="s">
        <v>82</v>
      </c>
      <c r="B12" s="47" t="str">
        <f>VLOOKUP(A12,Brasil!G:H,2,0)</f>
        <v>11K030000</v>
      </c>
      <c r="C12" s="47" t="str">
        <f>VLOOKUP(B12,Brasil!H:N,7,0)</f>
        <v>Sí</v>
      </c>
      <c r="D12" s="47" t="str">
        <f>VLOOKUP(B12,Brasil!H:O,8,0)</f>
        <v>Sí*</v>
      </c>
      <c r="E12">
        <f>VLOOKUP(B12,Brasil!H:Q,10,0)</f>
        <v>7</v>
      </c>
      <c r="F12" s="47" t="str">
        <f t="shared" si="0"/>
        <v>sim</v>
      </c>
      <c r="G12" s="44">
        <f>VLOOKUP(B12,Brasil!H:R,11,0)*5.5</f>
        <v>3300000</v>
      </c>
      <c r="H12" s="44">
        <f>VLOOKUP(B12,Brasil!H:S,12,0)*5.5</f>
        <v>1650000</v>
      </c>
      <c r="I12" s="43" t="str">
        <f>VLOOKUP(B12,Brasil!H:X,17,0)</f>
        <v>Plantas de producción e inyección de biogas</v>
      </c>
    </row>
    <row r="13" spans="1:9" x14ac:dyDescent="0.35">
      <c r="A13" s="40" t="s">
        <v>87</v>
      </c>
      <c r="B13" s="47" t="str">
        <f>VLOOKUP(A13,Brasil!G:H,2,0)</f>
        <v>11L010000</v>
      </c>
      <c r="C13" s="47" t="str">
        <f>VLOOKUP(B13,Brasil!H:N,7,0)</f>
        <v>Sí</v>
      </c>
      <c r="D13" s="47" t="str">
        <f>VLOOKUP(B13,Brasil!H:O,8,0)</f>
        <v>Sí*</v>
      </c>
      <c r="E13">
        <f>VLOOKUP(B13,Brasil!H:Q,10,0)</f>
        <v>7</v>
      </c>
      <c r="F13" s="47" t="str">
        <f t="shared" si="0"/>
        <v>sim</v>
      </c>
      <c r="G13" s="44">
        <f>VLOOKUP(B13,Brasil!H:R,11,0)*5.5</f>
        <v>3300000</v>
      </c>
      <c r="H13" s="44">
        <f>VLOOKUP(B13,Brasil!H:S,12,0)*5.5</f>
        <v>1650000</v>
      </c>
      <c r="I13" s="43" t="str">
        <f>VLOOKUP(B13,Brasil!H:X,17,0)</f>
        <v>Grandes modificaciones y montajes eléctricos generación</v>
      </c>
    </row>
    <row r="14" spans="1:9" x14ac:dyDescent="0.35">
      <c r="A14" s="40" t="s">
        <v>89</v>
      </c>
      <c r="B14" s="47" t="str">
        <f>VLOOKUP(A14,Brasil!G:H,2,0)</f>
        <v>11L020000</v>
      </c>
      <c r="C14" s="47" t="str">
        <f>VLOOKUP(B14,Brasil!H:N,7,0)</f>
        <v>Sí</v>
      </c>
      <c r="D14" s="47" t="str">
        <f>VLOOKUP(B14,Brasil!H:O,8,0)</f>
        <v>Sí*</v>
      </c>
      <c r="E14">
        <f>VLOOKUP(B14,Brasil!H:Q,10,0)</f>
        <v>7</v>
      </c>
      <c r="F14" s="47" t="str">
        <f t="shared" si="0"/>
        <v>sim</v>
      </c>
      <c r="G14" s="44">
        <f>VLOOKUP(B14,Brasil!H:R,11,0)*5.5</f>
        <v>3300000</v>
      </c>
      <c r="H14" s="44">
        <f>VLOOKUP(B14,Brasil!H:S,12,0)*5.5</f>
        <v>1650000</v>
      </c>
      <c r="I14" s="43" t="str">
        <f>VLOOKUP(B14,Brasil!H:X,17,0)</f>
        <v>* Subfamilia de compra de Obras Singulares:  El proceso de homologación se sustituye por la validación de las ofertas técnicas presentadas por los proveedores según el proyecto, servicio o producto singular.
Grandes modificaciones y montajes electromecánicos de generación. Para cualquier tipo de central de generación que no impliquen  aumentar la vida útil ó potencia nominal de la planta hasta un importe de 2M€., tambien se podrán incluir en esta familia modificaciones que impliquen mejorar el rendimiento, simplificar la operación y/o el mantenimiento o corregir deficiencias.
Esta subfamilia cumple el objetivo de diferenciar dentro de la construcción de plantas a los proveedores aptos para grandes modificaciones pero no para construcción del BOP y EPC.</v>
      </c>
    </row>
    <row r="15" spans="1:9" x14ac:dyDescent="0.35">
      <c r="A15" s="40" t="s">
        <v>92</v>
      </c>
      <c r="B15" s="47" t="str">
        <f>VLOOKUP(A15,Brasil!G:H,2,0)</f>
        <v>11L030000</v>
      </c>
      <c r="C15" s="47" t="str">
        <f>VLOOKUP(B15,Brasil!H:N,7,0)</f>
        <v>Sí</v>
      </c>
      <c r="D15" s="47" t="str">
        <f>VLOOKUP(B15,Brasil!H:O,8,0)</f>
        <v>Sí*</v>
      </c>
      <c r="E15">
        <f>VLOOKUP(B15,Brasil!H:Q,10,0)</f>
        <v>7</v>
      </c>
      <c r="F15" s="47" t="str">
        <f t="shared" si="0"/>
        <v>sim</v>
      </c>
      <c r="G15" s="44">
        <f>VLOOKUP(B15,Brasil!H:R,11,0)*5.5</f>
        <v>3300000</v>
      </c>
      <c r="H15" s="44">
        <f>VLOOKUP(B15,Brasil!H:S,12,0)*5.5</f>
        <v>1650000</v>
      </c>
      <c r="I15" s="43" t="str">
        <f>VLOOKUP(B15,Brasil!H:X,17,0)</f>
        <v>Grandes modificaciones y montajes mecánicos generación</v>
      </c>
    </row>
    <row r="16" spans="1:9" x14ac:dyDescent="0.35">
      <c r="A16" s="40" t="s">
        <v>94</v>
      </c>
      <c r="B16" s="47" t="str">
        <f>VLOOKUP(A16,Brasil!G:H,2,0)</f>
        <v>11L040000</v>
      </c>
      <c r="C16" s="47" t="str">
        <f>VLOOKUP(B16,Brasil!H:N,7,0)</f>
        <v>Sí</v>
      </c>
      <c r="D16" s="47" t="str">
        <f>VLOOKUP(B16,Brasil!H:O,8,0)</f>
        <v>Sí</v>
      </c>
      <c r="E16">
        <f>VLOOKUP(B16,Brasil!H:Q,10,0)</f>
        <v>5</v>
      </c>
      <c r="F16" s="47" t="str">
        <f t="shared" si="0"/>
        <v>sim</v>
      </c>
      <c r="G16" s="44">
        <f>VLOOKUP(B16,Brasil!H:R,11,0)*5.5</f>
        <v>3300000</v>
      </c>
      <c r="H16" s="44">
        <f>VLOOKUP(B16,Brasil!H:S,12,0)*5.5</f>
        <v>1650000</v>
      </c>
      <c r="I16" s="43" t="str">
        <f>VLOOKUP(B16,Brasil!H:X,17,0)</f>
        <v>Trabajos eléctricos, mecánicos y O.civil de mediano y bajo calado comunes a cualquier tipo de central de generación que no impliquen por su naturaleza riesgo alto que de forma habitual no superen 1M€ cada tajo ó tarea.  Tales como reparación de cuadros eléctricos, levantamiento de muros, instalación de elementos hidromecánicos etc.
Esta subfamilia cumple el objetivo de diferenciar dentro de la construcción de plantas a los proveedores aptos unicamente para trabajos auxiliares y complementarios de riesgo medio o bajo.</v>
      </c>
    </row>
    <row r="17" spans="1:9" x14ac:dyDescent="0.35">
      <c r="A17" s="40" t="s">
        <v>97</v>
      </c>
      <c r="B17" s="47" t="str">
        <f>VLOOKUP(A17,Brasil!G:H,2,0)</f>
        <v>11L050000</v>
      </c>
      <c r="C17" s="47" t="str">
        <f>VLOOKUP(B17,Brasil!H:N,7,0)</f>
        <v>Sí</v>
      </c>
      <c r="D17" s="47" t="str">
        <f>VLOOKUP(B17,Brasil!H:O,8,0)</f>
        <v>Sí</v>
      </c>
      <c r="E17">
        <f>VLOOKUP(B17,Brasil!H:Q,10,0)</f>
        <v>5</v>
      </c>
      <c r="F17" s="47" t="str">
        <f t="shared" si="0"/>
        <v>sim</v>
      </c>
      <c r="G17" s="44">
        <f>VLOOKUP(B17,Brasil!H:R,11,0)*5.5</f>
        <v>3300000</v>
      </c>
      <c r="H17" s="44">
        <f>VLOOKUP(B17,Brasil!H:S,12,0)*5.5</f>
        <v>1650000</v>
      </c>
      <c r="I17" s="43" t="str">
        <f>VLOOKUP(B17,Brasil!H:X,17,0)</f>
        <v>Intervenciones y reparaciones singulares corte y soldadura</v>
      </c>
    </row>
    <row r="18" spans="1:9" x14ac:dyDescent="0.35">
      <c r="A18" s="40" t="s">
        <v>102</v>
      </c>
      <c r="B18" s="47" t="str">
        <f>VLOOKUP(A18,Brasil!G:H,2,0)</f>
        <v>11M010000</v>
      </c>
      <c r="C18" s="47" t="str">
        <f>VLOOKUP(B18,Brasil!H:N,7,0)</f>
        <v>Sí</v>
      </c>
      <c r="D18" s="47" t="str">
        <f>VLOOKUP(B18,Brasil!H:O,8,0)</f>
        <v>Sí</v>
      </c>
      <c r="E18">
        <f>VLOOKUP(B18,Brasil!H:Q,10,0)</f>
        <v>7</v>
      </c>
      <c r="F18" s="47" t="str">
        <f t="shared" si="0"/>
        <v>sim</v>
      </c>
      <c r="G18" s="44">
        <f>VLOOKUP(B18,Brasil!H:R,11,0)*5.5</f>
        <v>3300000</v>
      </c>
      <c r="H18" s="44">
        <f>VLOOKUP(B18,Brasil!H:S,12,0)*5.5</f>
        <v>1650000</v>
      </c>
      <c r="I18" s="43" t="str">
        <f>VLOOKUP(B18,Brasil!H:X,17,0)</f>
        <v>Servicios de los contratistas principales de operación de plantas de ciclo combinado</v>
      </c>
    </row>
    <row r="19" spans="1:9" x14ac:dyDescent="0.35">
      <c r="A19" s="40" t="s">
        <v>106</v>
      </c>
      <c r="B19" s="47" t="str">
        <f>VLOOKUP(A19,Brasil!G:H,2,0)</f>
        <v>11M020000</v>
      </c>
      <c r="C19" s="47" t="str">
        <f>VLOOKUP(B19,Brasil!H:N,7,0)</f>
        <v>Sí</v>
      </c>
      <c r="D19" s="47" t="str">
        <f>VLOOKUP(B19,Brasil!H:O,8,0)</f>
        <v>Sí</v>
      </c>
      <c r="E19">
        <f>VLOOKUP(B19,Brasil!H:Q,10,0)</f>
        <v>7</v>
      </c>
      <c r="F19" s="47" t="str">
        <f t="shared" si="0"/>
        <v>sim</v>
      </c>
      <c r="G19" s="44">
        <f>VLOOKUP(B19,Brasil!H:R,11,0)*5.5</f>
        <v>3300000</v>
      </c>
      <c r="H19" s="44">
        <f>VLOOKUP(B19,Brasil!H:S,12,0)*5.5</f>
        <v>1650000</v>
      </c>
      <c r="I19" s="43" t="str">
        <f>VLOOKUP(B19,Brasil!H:X,17,0)</f>
        <v>Operación y mantenimiento específico o tecnólogo centrales carbón</v>
      </c>
    </row>
    <row r="20" spans="1:9" x14ac:dyDescent="0.35">
      <c r="A20" s="40" t="s">
        <v>108</v>
      </c>
      <c r="B20" s="47" t="str">
        <f>VLOOKUP(A20,Brasil!G:H,2,0)</f>
        <v>11M030000</v>
      </c>
      <c r="C20" s="47" t="str">
        <f>VLOOKUP(B20,Brasil!H:N,7,0)</f>
        <v>Sí</v>
      </c>
      <c r="D20" s="47" t="str">
        <f>VLOOKUP(B20,Brasil!H:O,8,0)</f>
        <v>Sí</v>
      </c>
      <c r="E20">
        <f>VLOOKUP(B20,Brasil!H:Q,10,0)</f>
        <v>7</v>
      </c>
      <c r="F20" s="47" t="str">
        <f t="shared" si="0"/>
        <v>sim</v>
      </c>
      <c r="G20" s="44">
        <f>VLOOKUP(B20,Brasil!H:R,11,0)*5.5</f>
        <v>3300000</v>
      </c>
      <c r="H20" s="44">
        <f>VLOOKUP(B20,Brasil!H:S,12,0)*5.5</f>
        <v>1650000</v>
      </c>
      <c r="I20" s="43" t="str">
        <f>VLOOKUP(B20,Brasil!H:X,17,0)</f>
        <v>Operación y mantenimiento específico o tecnólogo hidráulica</v>
      </c>
    </row>
    <row r="21" spans="1:9" x14ac:dyDescent="0.35">
      <c r="A21" s="40" t="s">
        <v>110</v>
      </c>
      <c r="B21" s="47" t="str">
        <f>VLOOKUP(A21,Brasil!G:H,2,0)</f>
        <v>11M040000</v>
      </c>
      <c r="C21" s="47" t="str">
        <f>VLOOKUP(B21,Brasil!H:N,7,0)</f>
        <v>Sí</v>
      </c>
      <c r="D21" s="47" t="str">
        <f>VLOOKUP(B21,Brasil!H:O,8,0)</f>
        <v>Sí</v>
      </c>
      <c r="E21">
        <f>VLOOKUP(B21,Brasil!H:Q,10,0)</f>
        <v>7</v>
      </c>
      <c r="F21" s="47" t="str">
        <f t="shared" si="0"/>
        <v>sim</v>
      </c>
      <c r="G21" s="44">
        <f>VLOOKUP(B21,Brasil!H:R,11,0)*5.5</f>
        <v>3300000</v>
      </c>
      <c r="H21" s="44">
        <f>VLOOKUP(B21,Brasil!H:S,12,0)*5.5</f>
        <v>1650000</v>
      </c>
      <c r="I21" s="43" t="str">
        <f>VLOOKUP(B21,Brasil!H:X,17,0)</f>
        <v xml:space="preserve">Operación y mantenimiento específico o tecnólogo centrales motores </v>
      </c>
    </row>
    <row r="22" spans="1:9" x14ac:dyDescent="0.35">
      <c r="A22" s="40" t="s">
        <v>112</v>
      </c>
      <c r="B22" s="47" t="str">
        <f>VLOOKUP(A22,Brasil!G:H,2,0)</f>
        <v>11M050000</v>
      </c>
      <c r="C22" s="47" t="str">
        <f>VLOOKUP(B22,Brasil!H:N,7,0)</f>
        <v>Sí</v>
      </c>
      <c r="D22" s="47" t="str">
        <f>VLOOKUP(B22,Brasil!H:O,8,0)</f>
        <v>Sí</v>
      </c>
      <c r="E22">
        <f>VLOOKUP(B22,Brasil!H:Q,10,0)</f>
        <v>7</v>
      </c>
      <c r="F22" s="47" t="str">
        <f t="shared" si="0"/>
        <v>sim</v>
      </c>
      <c r="G22" s="44">
        <f>VLOOKUP(B22,Brasil!H:R,11,0)*5.5</f>
        <v>3300000</v>
      </c>
      <c r="H22" s="44">
        <f>VLOOKUP(B22,Brasil!H:S,12,0)*5.5</f>
        <v>1650000</v>
      </c>
      <c r="I22" s="43" t="str">
        <f>VLOOKUP(B22,Brasil!H:X,17,0)</f>
        <v>Operación y mantenimiento específico o tecnólogo de grupos turbocompresores de gas</v>
      </c>
    </row>
    <row r="23" spans="1:9" x14ac:dyDescent="0.35">
      <c r="A23" s="40" t="s">
        <v>114</v>
      </c>
      <c r="B23" s="47" t="str">
        <f>VLOOKUP(A23,Brasil!G:H,2,0)</f>
        <v>11M060000</v>
      </c>
      <c r="C23" s="47" t="str">
        <f>VLOOKUP(B23,Brasil!H:N,7,0)</f>
        <v>Sí</v>
      </c>
      <c r="D23" s="47" t="str">
        <f>VLOOKUP(B23,Brasil!H:O,8,0)</f>
        <v>Sí</v>
      </c>
      <c r="E23">
        <f>VLOOKUP(B23,Brasil!H:Q,10,0)</f>
        <v>7</v>
      </c>
      <c r="F23" s="47" t="str">
        <f t="shared" si="0"/>
        <v>sim</v>
      </c>
      <c r="G23" s="44">
        <f>VLOOKUP(B23,Brasil!H:R,11,0)*5.5</f>
        <v>3300000</v>
      </c>
      <c r="H23" s="44">
        <f>VLOOKUP(B23,Brasil!H:S,12,0)*5.5</f>
        <v>1650000</v>
      </c>
      <c r="I23" s="43" t="str">
        <f>VLOOKUP(B23,Brasil!H:X,17,0)</f>
        <v>Mantenimiento integral en las instalaciones de cogeneración.</v>
      </c>
    </row>
    <row r="24" spans="1:9" x14ac:dyDescent="0.35">
      <c r="A24" s="40" t="s">
        <v>118</v>
      </c>
      <c r="B24" s="47" t="str">
        <f>VLOOKUP(A24,Brasil!G:H,2,0)</f>
        <v>11M070000</v>
      </c>
      <c r="C24" s="47" t="str">
        <f>VLOOKUP(B24,Brasil!H:N,7,0)</f>
        <v>Sí</v>
      </c>
      <c r="D24" s="47" t="str">
        <f>VLOOKUP(B24,Brasil!H:O,8,0)</f>
        <v>Sí</v>
      </c>
      <c r="E24">
        <f>VLOOKUP(B24,Brasil!H:Q,10,0)</f>
        <v>5</v>
      </c>
      <c r="F24" s="47" t="str">
        <f t="shared" si="0"/>
        <v>sim</v>
      </c>
      <c r="G24" s="44">
        <f>VLOOKUP(B24,Brasil!H:R,11,0)*5.5</f>
        <v>3300000</v>
      </c>
      <c r="H24" s="44">
        <f>VLOOKUP(B24,Brasil!H:S,12,0)*5.5</f>
        <v>1650000</v>
      </c>
      <c r="I24" s="43" t="str">
        <f>VLOOKUP(B24,Brasil!H:X,17,0)</f>
        <v>Contratistas de líneas y subestaciones y otros servicios de parques eólicos que implican trabajos eléctricos o trabajos en altura. Se excluyen determinados suministradores de O&amp;M de aeros de la subfamilia 213002002. Los servicios puntuales de baja criticidad se incluirán, en caso de que apliquen, en la subfamilia 213002009</v>
      </c>
    </row>
    <row r="25" spans="1:9" x14ac:dyDescent="0.35">
      <c r="A25" s="40" t="s">
        <v>121</v>
      </c>
      <c r="B25" s="47" t="str">
        <f>VLOOKUP(A25,Brasil!G:H,2,0)</f>
        <v>11M080000</v>
      </c>
      <c r="C25" s="47" t="str">
        <f>VLOOKUP(B25,Brasil!H:N,7,0)</f>
        <v>Sí</v>
      </c>
      <c r="D25" s="47" t="str">
        <f>VLOOKUP(B25,Brasil!H:O,8,0)</f>
        <v>Sí</v>
      </c>
      <c r="E25">
        <f>VLOOKUP(B25,Brasil!H:Q,10,0)</f>
        <v>5</v>
      </c>
      <c r="F25" s="47" t="str">
        <f t="shared" si="0"/>
        <v>sim</v>
      </c>
      <c r="G25" s="44">
        <f>VLOOKUP(B25,Brasil!H:R,11,0)*5.5</f>
        <v>3300000</v>
      </c>
      <c r="H25" s="44">
        <f>VLOOKUP(B25,Brasil!H:S,12,0)*5.5</f>
        <v>1650000</v>
      </c>
      <c r="I25" s="43" t="str">
        <f>VLOOKUP(B25,Brasil!H:X,17,0)</f>
        <v>Operación y mantenimiento de plantas solares</v>
      </c>
    </row>
    <row r="26" spans="1:9" x14ac:dyDescent="0.35">
      <c r="A26" s="40" t="s">
        <v>124</v>
      </c>
      <c r="B26" s="47" t="str">
        <f>VLOOKUP(A26,Brasil!G:H,2,0)</f>
        <v>11M090000</v>
      </c>
      <c r="C26" s="47" t="str">
        <f>VLOOKUP(B26,Brasil!H:N,7,0)</f>
        <v>Sí</v>
      </c>
      <c r="D26" s="47" t="str">
        <f>VLOOKUP(B26,Brasil!H:O,8,0)</f>
        <v>No</v>
      </c>
      <c r="E26">
        <f>VLOOKUP(B26,Brasil!H:Q,10,0)</f>
        <v>5</v>
      </c>
      <c r="F26" s="47" t="str">
        <f t="shared" si="0"/>
        <v>sim</v>
      </c>
      <c r="G26" s="44">
        <f>VLOOKUP(B26,Brasil!H:R,11,0)*5.5</f>
        <v>3300000</v>
      </c>
      <c r="H26" s="44">
        <f>VLOOKUP(B26,Brasil!H:S,12,0)*5.5</f>
        <v>1650000</v>
      </c>
      <c r="I26" s="43" t="str">
        <f>VLOOKUP(B26,Brasil!H:X,17,0)</f>
        <v>Operación y mantenimiento sistema de auscultación de presas</v>
      </c>
    </row>
    <row r="27" spans="1:9" x14ac:dyDescent="0.35">
      <c r="A27" s="40" t="s">
        <v>127</v>
      </c>
      <c r="B27" s="47" t="str">
        <f>VLOOKUP(A27,Brasil!G:H,2,0)</f>
        <v>11M100000</v>
      </c>
      <c r="C27" s="47" t="str">
        <f>VLOOKUP(B27,Brasil!H:N,7,0)</f>
        <v>Sí</v>
      </c>
      <c r="D27" s="47" t="str">
        <f>VLOOKUP(B27,Brasil!H:O,8,0)</f>
        <v>Sí</v>
      </c>
      <c r="E27">
        <f>VLOOKUP(B27,Brasil!H:Q,10,0)</f>
        <v>7</v>
      </c>
      <c r="F27" s="47" t="str">
        <f t="shared" si="0"/>
        <v>sim</v>
      </c>
      <c r="G27" s="44">
        <f>VLOOKUP(B27,Brasil!H:R,11,0)*5.5</f>
        <v>3300000</v>
      </c>
      <c r="H27" s="44">
        <f>VLOOKUP(B27,Brasil!H:S,12,0)*5.5</f>
        <v>1650000</v>
      </c>
      <c r="I27" s="43" t="str">
        <f>VLOOKUP(B27,Brasil!H:X,17,0)</f>
        <v>Mantenimiento y reparaciones aerogeneradores</v>
      </c>
    </row>
    <row r="28" spans="1:9" x14ac:dyDescent="0.35">
      <c r="A28" s="40" t="s">
        <v>132</v>
      </c>
      <c r="B28" s="47" t="str">
        <f>VLOOKUP(A28,Brasil!G:H,2,0)</f>
        <v>12A010000</v>
      </c>
      <c r="C28" s="47" t="str">
        <f>VLOOKUP(B28,Brasil!H:N,7,0)</f>
        <v>Sí</v>
      </c>
      <c r="D28" s="47" t="str">
        <f>VLOOKUP(B28,Brasil!H:O,8,0)</f>
        <v>Sí</v>
      </c>
      <c r="E28">
        <f>VLOOKUP(B28,Brasil!H:Q,10,0)</f>
        <v>5</v>
      </c>
      <c r="F28" s="47" t="str">
        <f t="shared" si="0"/>
        <v>sim</v>
      </c>
      <c r="G28" s="44">
        <f>VLOOKUP(B28,Brasil!H:R,11,0)*5.5</f>
        <v>3300000</v>
      </c>
      <c r="H28" s="44">
        <f>VLOOKUP(B28,Brasil!H:S,12,0)*5.5</f>
        <v>1650000</v>
      </c>
      <c r="I28" s="43" t="str">
        <f>VLOOKUP(B28,Brasil!H:X,17,0)</f>
        <v>Mantenimiento integral en las instalaciones de generación.  A modo indicativo las actividades son: Mantenimiento mecánico, eléctrico y de instrumentación y control y reparaciones de índole secundaria de los equipos e instalaciones correspondientes a la centrales de generación; incluyendo contratos de mantenimiento y limpieza</v>
      </c>
    </row>
    <row r="29" spans="1:9" x14ac:dyDescent="0.35">
      <c r="A29" s="40" t="s">
        <v>135</v>
      </c>
      <c r="B29" s="47" t="str">
        <f>VLOOKUP(A29,Brasil!G:H,2,0)</f>
        <v>12A020000</v>
      </c>
      <c r="C29" s="47" t="str">
        <f>VLOOKUP(B29,Brasil!H:N,7,0)</f>
        <v>Sí</v>
      </c>
      <c r="D29" s="47" t="str">
        <f>VLOOKUP(B29,Brasil!H:O,8,0)</f>
        <v>Sí</v>
      </c>
      <c r="E29">
        <f>VLOOKUP(B29,Brasil!H:Q,10,0)</f>
        <v>5</v>
      </c>
      <c r="F29" s="47" t="str">
        <f t="shared" si="0"/>
        <v>sim</v>
      </c>
      <c r="G29" s="44">
        <f>VLOOKUP(B29,Brasil!H:R,11,0)*5.5</f>
        <v>3300000</v>
      </c>
      <c r="H29" s="44">
        <f>VLOOKUP(B29,Brasil!H:S,12,0)*5.5</f>
        <v>1650000</v>
      </c>
      <c r="I29" s="43" t="str">
        <f>VLOOKUP(B29,Brasil!H:X,17,0)</f>
        <v>Todos los servicios de:
-  Supervisión en planta durante la construcción o modificaciones de las mismas en cualquier disciplina que sea requerida (Eléctrica, mecánica, I&amp;C etc…).
-  Servicios de apoyo a la Ingeniería asociados al diseño y construcción de plantas, que influyan en la definición de los parametros para la construcción de la misma.</v>
      </c>
    </row>
    <row r="30" spans="1:9" x14ac:dyDescent="0.35">
      <c r="A30" s="40" t="s">
        <v>140</v>
      </c>
      <c r="B30" s="47" t="str">
        <f>VLOOKUP(A30,Brasil!G:H,2,0)</f>
        <v>12B010000</v>
      </c>
      <c r="C30" s="47" t="str">
        <f>VLOOKUP(B30,Brasil!H:N,7,0)</f>
        <v>Sí</v>
      </c>
      <c r="D30" s="47" t="str">
        <f>VLOOKUP(B30,Brasil!H:O,8,0)</f>
        <v>Sí</v>
      </c>
      <c r="E30">
        <f>VLOOKUP(B30,Brasil!H:Q,10,0)</f>
        <v>5</v>
      </c>
      <c r="F30" s="47" t="str">
        <f t="shared" si="0"/>
        <v>sim</v>
      </c>
      <c r="G30" s="44">
        <f>VLOOKUP(B30,Brasil!H:R,11,0)*5.5</f>
        <v>3300000</v>
      </c>
      <c r="H30" s="44">
        <f>VLOOKUP(B30,Brasil!H:S,12,0)*5.5</f>
        <v>1650000</v>
      </c>
      <c r="I30" s="43" t="str">
        <f>VLOOKUP(B30,Brasil!H:X,17,0)</f>
        <v>Trabajos mecánicos de Alta Criticidad (*):
 - Trabajos no rutinarios en bombas, ventiladores y otros equipos de potencia &gt;50 kW o de especial criticidad.
 - Trabajos en líneas y válvulas principales.
 - Modificación o reparación mayor de elementos estructurales.
 - Trabajos singulares, etc...). 
(*) Alta Criticidad tendrán aquellos trabajos que:
    - Supongan un precursor de riesgo para la seguridad de las personas, la Instalación o el medio ambiente.
    - Supongan un incumplimiento legal.
    - Pueda ser causa de disparo o de indisponibilidad de planta/grupo a corto plazo (&lt; 24 h).
    - Afecten a la Configuración de Seguridad de la Planta.
ACTIVIDADES GENERACIÓN:
* Mantenimiento de bombas.
* Mantenimiento de ventiladores.
* Mantenimiento de válvulas.
* Trabajos de reparación y soldadura de plásticos.
* Mantenimiento de soportes.
* Equilibrado y alineación de equipos.
* Calorifugado.
* Andamios.
* Mantenimiento de puentes grúa
* Mantenimiento mecánico en paradas cortas de oportunidad.
* Trabajos especalizados en sellado de fugas.
* Mantenimiento de filtros.
* Inspección de caldera.
* Reparación de torres de refrigeración.
* Mantenimiento lineas de vida.</v>
      </c>
    </row>
    <row r="31" spans="1:9" x14ac:dyDescent="0.35">
      <c r="A31" s="40" t="s">
        <v>143</v>
      </c>
      <c r="B31" s="47" t="str">
        <f>VLOOKUP(A31,Brasil!G:H,2,0)</f>
        <v>12B020000</v>
      </c>
      <c r="C31" s="47" t="str">
        <f>VLOOKUP(B31,Brasil!H:N,7,0)</f>
        <v>Sí</v>
      </c>
      <c r="D31" s="47" t="str">
        <f>VLOOKUP(B31,Brasil!H:O,8,0)</f>
        <v>No</v>
      </c>
      <c r="E31">
        <f>VLOOKUP(B31,Brasil!H:Q,10,0)</f>
        <v>3</v>
      </c>
      <c r="F31" s="47" t="str">
        <f t="shared" si="0"/>
        <v>sim</v>
      </c>
      <c r="G31" s="44">
        <f>VLOOKUP(B31,Brasil!H:R,11,0)*5.5</f>
        <v>1650000</v>
      </c>
      <c r="H31" s="44">
        <f>VLOOKUP(B31,Brasil!H:S,12,0)*5.5</f>
        <v>825000</v>
      </c>
      <c r="I31" s="43" t="str">
        <f>VLOOKUP(B31,Brasil!H:X,17,0)</f>
        <v>Trabajos mecánicos de Media Criticidad (*):
 - Trabajos no rutinarios en bombas, ventiladores y otros equipos de potencia entre 10 y 50 kW o con una criticidad media.
 - Trabajos en líneas y válvulas secundarias.
 - Instalación o reparación mayor de plataformas, barandillas y soportes no críticos, etc…. 
(*) Media Criticidad tendrán aquellos trabajos que:
- Supongan un sobrecoste elevado a los costes operativos de la Central.
- Dificulten de forma significativa la operatividad de la Central.
- Supongan la indisponibilidad de un Equipo imprescindible a medio plazo (24 h &lt; t &lt; 15 d) para la correcta operación de la Central.
ACTIVIDADES GENERACIÓN:
* Mantenimiento de bombas.
* Mantenimiento de ventiladores.
* Mantenimiento de válvulas.
* Trabajos de reparación y soldadura de plásticos.
* Mantenimiento de soportes.
* Equilibrado y alineación de equipos.
* Calorifugado.
* Andamios.
* Mantenimiento accesos metálicos.</v>
      </c>
    </row>
    <row r="32" spans="1:9" x14ac:dyDescent="0.35">
      <c r="A32" s="40" t="s">
        <v>146</v>
      </c>
      <c r="B32" s="47" t="str">
        <f>VLOOKUP(A32,Brasil!G:H,2,0)</f>
        <v>12B030000</v>
      </c>
      <c r="C32" s="47" t="str">
        <f>VLOOKUP(B32,Brasil!H:N,7,0)</f>
        <v>Sí</v>
      </c>
      <c r="D32" s="47" t="str">
        <f>VLOOKUP(B32,Brasil!H:O,8,0)</f>
        <v>No</v>
      </c>
      <c r="E32">
        <f>VLOOKUP(B32,Brasil!H:Q,10,0)</f>
        <v>1</v>
      </c>
      <c r="F32" s="47" t="str">
        <f t="shared" si="0"/>
        <v>sim</v>
      </c>
      <c r="G32" s="44">
        <f>VLOOKUP(B32,Brasil!H:R,11,0)*5.5</f>
        <v>99000</v>
      </c>
      <c r="H32" s="44">
        <f>VLOOKUP(B32,Brasil!H:S,12,0)*5.5</f>
        <v>99000</v>
      </c>
      <c r="I32" s="43" t="str">
        <f>VLOOKUP(B32,Brasil!H:X,17,0)</f>
        <v>Trabajos mecánicos de Baja Criticidad:
 - Trabajos rutinarios en equipos como engrases y cambios de aceite.
 - Trabajos en bombas, ventiladores y otros equipos de potencia &lt; 10KW con bajo impacto en el proceso.
 - Trabajos en líneas y válvulas de agua u otros productos no peligrosos a baja presión.
 - Soldadura tuberías plásticas de pequeño diámetro.
 - Soldadura de estructuras y soportaciones menores.
 - Carpintería metálica y otros trabajos mecánicos menores.
ACTIVIDADES GENERACIÓN:
* Mantenimiento de bombas.
* Mantenimiento de ventiladores.
* Mantenimiento de válvulas.
* Trabajos de reparación y soldadura de plásticos.
* Mantenimiento de soportes.
* Equilibrado y alineación de equipos.
* Calorifugado.</v>
      </c>
    </row>
    <row r="33" spans="1:9" x14ac:dyDescent="0.35">
      <c r="A33" s="40" t="s">
        <v>149</v>
      </c>
      <c r="B33" s="47" t="str">
        <f>VLOOKUP(A33,Brasil!G:H,2,0)</f>
        <v>12B040000</v>
      </c>
      <c r="C33" s="47" t="str">
        <f>VLOOKUP(B33,Brasil!H:N,7,0)</f>
        <v>Sí</v>
      </c>
      <c r="D33" s="47" t="str">
        <f>VLOOKUP(B33,Brasil!H:O,8,0)</f>
        <v>Sí</v>
      </c>
      <c r="E33">
        <f>VLOOKUP(B33,Brasil!H:Q,10,0)</f>
        <v>5</v>
      </c>
      <c r="F33" s="47" t="str">
        <f t="shared" si="0"/>
        <v>sim</v>
      </c>
      <c r="G33" s="44">
        <f>VLOOKUP(B33,Brasil!H:R,11,0)*5.5</f>
        <v>3300000</v>
      </c>
      <c r="H33" s="44">
        <f>VLOOKUP(B33,Brasil!H:S,12,0)*5.5</f>
        <v>1650000</v>
      </c>
      <c r="I33" s="43" t="str">
        <f>VLOOKUP(B33,Brasil!H:X,17,0)</f>
        <v xml:space="preserve">Servicio de aportación de personal, maquinaria y herramientas propias de cada oficio para la realización de trabajos esporádicos de mantenimiento mecánico correctivo en averías y paradas cortas, de manera que el tiempo de indisponibilidad de la instalación sea el mínimo imprescindible.
ACTIVIDADES GENERACIÓN:
* Trabajos de reparación en caldera y en tuberías de alta presión.
* Trabajos de calderería y ajuste.
* Servicios de Soldadura Especializados: servicios especializados que requieren de un certificado de homologación.
* Servicios de Ajuste de Tubos: servicios especializados que normalmente se desarrollan en espacios de difícil acceso o presentan características que precisan de un conocimiento superior de la técnica.
* Servicios de Calderería y Soldadura: servicios especializados que normalmente se desarrollan en espacios de difícil acceso o presentan características que precisan de un conocimiento superior de la técnica.
</v>
      </c>
    </row>
    <row r="34" spans="1:9" x14ac:dyDescent="0.35">
      <c r="A34" s="40" t="s">
        <v>154</v>
      </c>
      <c r="B34" s="47" t="str">
        <f>VLOOKUP(A34,Brasil!G:H,2,0)</f>
        <v>12C010000</v>
      </c>
      <c r="C34" s="47" t="str">
        <f>VLOOKUP(B34,Brasil!H:N,7,0)</f>
        <v>Sí</v>
      </c>
      <c r="D34" s="47" t="str">
        <f>VLOOKUP(B34,Brasil!H:O,8,0)</f>
        <v>Sí</v>
      </c>
      <c r="E34">
        <f>VLOOKUP(B34,Brasil!H:Q,10,0)</f>
        <v>5</v>
      </c>
      <c r="F34" s="47" t="str">
        <f t="shared" si="0"/>
        <v>sim</v>
      </c>
      <c r="G34" s="44">
        <f>VLOOKUP(B34,Brasil!H:R,11,0)*5.5</f>
        <v>3300000</v>
      </c>
      <c r="H34" s="44">
        <f>VLOOKUP(B34,Brasil!H:S,12,0)*5.5</f>
        <v>1650000</v>
      </c>
      <c r="I34" s="43" t="str">
        <f>VLOOKUP(B34,Brasil!H:X,17,0)</f>
        <v xml:space="preserve"> - Trabajos de EI&amp;C en tensión en BT.
 - Trabajos en proximidad de elementos en tensión en AT o BT.
 - Trabajos singulares de criticidad alta (*).
(*) Criticidad Alta tendran aquellos trabajos  de E&amp;IC que:
   - Supongan un precursor de riesgo para la seguridad de las personas, la Instalación o el medio ambiente.
   - Supongan un incumplimiento legal.
   - Pueda ser causa de disparo o de indisponibilidad de planta/grupo a corto plazo (&lt; 24 h).
   - Afecten a la Configuración de Seguridad de la Planta.
ACTIVIDADES GENERACIÓN:
* Ensayos eléctricos.
* Reparación de motores eléctricos.
* Trabajos de alumbrado.
* Mantenimiento lineas de evacuación.
* Mantenimiento de automatas y centros de control.
* Tratamientos térmicos.</v>
      </c>
    </row>
    <row r="35" spans="1:9" x14ac:dyDescent="0.35">
      <c r="A35" s="40" t="s">
        <v>157</v>
      </c>
      <c r="B35" s="47" t="str">
        <f>VLOOKUP(A35,Brasil!G:H,2,0)</f>
        <v>12C020000</v>
      </c>
      <c r="C35" s="47" t="str">
        <f>VLOOKUP(B35,Brasil!H:N,7,0)</f>
        <v>Sí</v>
      </c>
      <c r="D35" s="47" t="str">
        <f>VLOOKUP(B35,Brasil!H:O,8,0)</f>
        <v>No</v>
      </c>
      <c r="E35">
        <f>VLOOKUP(B35,Brasil!H:Q,10,0)</f>
        <v>3</v>
      </c>
      <c r="F35" s="47" t="str">
        <f t="shared" si="0"/>
        <v>sim</v>
      </c>
      <c r="G35" s="44">
        <f>VLOOKUP(B35,Brasil!H:R,11,0)*5.5</f>
        <v>1650000</v>
      </c>
      <c r="H35" s="44">
        <f>VLOOKUP(B35,Brasil!H:S,12,0)*5.5</f>
        <v>825000</v>
      </c>
      <c r="I35" s="43" t="str">
        <f>VLOOKUP(B35,Brasil!H:X,17,0)</f>
        <v xml:space="preserve"> - Trabajos de EI&amp;C en sistemas de BT descargados y sin elementos en tensión en la zona de peligro.
(*)Media Criticidad tendran aquellos trabajos que:
- Supongan un sobrecoste elevado a los costes operativos de la Central.
- Dificulten de forma significativa la operatividad de la Central.
- Supongan la indisponibilidad de un Equipo imprescindible a medio plazo (24 h &lt; t &lt; 15 d) para la correcta operación de la Central.
ACTIVIDADES GENERACIÓN:
* Ensayos eléctricos.
* Reparación de motores eléctricos.
* Trabajos de alumbrado.
* Mantenimiento de baterias.</v>
      </c>
    </row>
    <row r="36" spans="1:9" x14ac:dyDescent="0.35">
      <c r="A36" s="40" t="s">
        <v>160</v>
      </c>
      <c r="B36" s="47" t="str">
        <f>VLOOKUP(A36,Brasil!G:H,2,0)</f>
        <v>12C030000</v>
      </c>
      <c r="C36" s="47" t="str">
        <f>VLOOKUP(B36,Brasil!H:N,7,0)</f>
        <v>Sí</v>
      </c>
      <c r="D36" s="47" t="str">
        <f>VLOOKUP(B36,Brasil!H:O,8,0)</f>
        <v>No</v>
      </c>
      <c r="E36">
        <f>VLOOKUP(B36,Brasil!H:Q,10,0)</f>
        <v>1</v>
      </c>
      <c r="F36" s="47" t="str">
        <f t="shared" si="0"/>
        <v>sim</v>
      </c>
      <c r="G36" s="44">
        <f>VLOOKUP(B36,Brasil!H:R,11,0)*5.5</f>
        <v>99000</v>
      </c>
      <c r="H36" s="44">
        <f>VLOOKUP(B36,Brasil!H:S,12,0)*5.5</f>
        <v>99000</v>
      </c>
      <c r="I36" s="43" t="str">
        <f>VLOOKUP(B36,Brasil!H:X,17,0)</f>
        <v xml:space="preserve"> - Trabajos de EI&amp;C en sistemas alimentados en muy baja tensión o equipos “desenchufables” (HMIs, PCs, equipos portátiles, etc…).
 - Nuevas instalaciones en las que la empresa contratista no va a realizar la interconexión hasta el punto de alimentación.
ACTIVIDADES GENERACIÓN:
* Ensayos eléctricos.
* Reparación de motores eléctricos.
* Trabajos de alumbrado.
* Matenimiento de sistema control distribuido.</v>
      </c>
    </row>
    <row r="37" spans="1:9" x14ac:dyDescent="0.35">
      <c r="A37" s="40" t="s">
        <v>165</v>
      </c>
      <c r="B37" s="47" t="str">
        <f>VLOOKUP(A37,Brasil!G:H,2,0)</f>
        <v>12D010000</v>
      </c>
      <c r="C37" s="47" t="str">
        <f>VLOOKUP(B37,Brasil!H:N,7,0)</f>
        <v>Sí</v>
      </c>
      <c r="D37" s="47" t="str">
        <f>VLOOKUP(B37,Brasil!H:O,8,0)</f>
        <v>No</v>
      </c>
      <c r="E37">
        <f>VLOOKUP(B37,Brasil!H:Q,10,0)</f>
        <v>5</v>
      </c>
      <c r="F37" s="47" t="str">
        <f t="shared" si="0"/>
        <v>sim</v>
      </c>
      <c r="G37" s="44">
        <f>VLOOKUP(B37,Brasil!H:R,11,0)*5.5</f>
        <v>3300000</v>
      </c>
      <c r="H37" s="44">
        <f>VLOOKUP(B37,Brasil!H:S,12,0)*5.5</f>
        <v>1650000</v>
      </c>
      <c r="I37" s="43" t="str">
        <f>VLOOKUP(B37,Brasil!H:X,17,0)</f>
        <v>Servicios de mantenimiento químico y servicios para cumplir con los requisitos medioambientales (autorización ambiental integrada ) para instalaciones de generación eléctrica
ACTIVIDADES GENERACIÓN:
* AAI Autorización ambiental integrada
Se consideran servicios de baja criticidad los siguientes:
Toma de muestras de aguas y vertidos, medición de ruido perimetral, inspecciones ambientales documentales, trabajos de protección de la biodiversidad, mantenimiento del sistema de gestión de emisiones, consultoría ambiental, tratamiento contra legionelosis, etc. (se excluyen trabajos en espacios confinados, trabajos en altura u otros trabajos con riesgos particulares).</v>
      </c>
    </row>
    <row r="38" spans="1:9" x14ac:dyDescent="0.35">
      <c r="A38" s="40" t="s">
        <v>170</v>
      </c>
      <c r="B38" s="47" t="str">
        <f>VLOOKUP(A38,Brasil!G:H,2,0)</f>
        <v>12D020000</v>
      </c>
      <c r="C38" s="47" t="str">
        <f>VLOOKUP(B38,Brasil!H:N,7,0)</f>
        <v>Sí</v>
      </c>
      <c r="D38" s="47" t="str">
        <f>VLOOKUP(B38,Brasil!H:O,8,0)</f>
        <v>Sí</v>
      </c>
      <c r="E38">
        <f>VLOOKUP(B38,Brasil!H:Q,10,0)</f>
        <v>5</v>
      </c>
      <c r="F38" s="47" t="str">
        <f t="shared" si="0"/>
        <v>sim</v>
      </c>
      <c r="G38" s="44">
        <f>VLOOKUP(B38,Brasil!H:R,11,0)*5.5</f>
        <v>3300000</v>
      </c>
      <c r="H38" s="44">
        <f>VLOOKUP(B38,Brasil!H:S,12,0)*5.5</f>
        <v>1650000</v>
      </c>
      <c r="I38" s="43" t="str">
        <f>VLOOKUP(B38,Brasil!H:X,17,0)</f>
        <v>Mantenimiento de equipos de protección contra incendios en los centros de generación de energía. A modo indicativo las actividades que componen este servicio son:  La revisión, ejecución del mantenimiento preventivo, primario y legal, y verificación de todos los sistemas de protección contra incendios, incluidas las instalaciones fijas, los extintores, y el asesoramiento técnico que sea necesario. Suministro, reparación y montaje de los elementos de los sistemas contra-incendios que deban ser objeto de un mantenimiento correctivo o de una sustitución de los mismos, siempre a petición previa de los responsables de las instalaciones.
ACTIVIDADES GENERACIÓN:
* Mantenimientos sistema protección contra incendios</v>
      </c>
    </row>
    <row r="39" spans="1:9" x14ac:dyDescent="0.35">
      <c r="A39" s="40" t="s">
        <v>174</v>
      </c>
      <c r="B39" s="47" t="str">
        <f>VLOOKUP(A39,Brasil!G:H,2,0)</f>
        <v>12D030000</v>
      </c>
      <c r="C39" s="47" t="str">
        <f>VLOOKUP(B39,Brasil!H:N,7,0)</f>
        <v>Sí</v>
      </c>
      <c r="D39" s="47" t="str">
        <f>VLOOKUP(B39,Brasil!H:O,8,0)</f>
        <v>No</v>
      </c>
      <c r="E39">
        <f>VLOOKUP(B39,Brasil!H:Q,10,0)</f>
        <v>1</v>
      </c>
      <c r="F39" s="47" t="str">
        <f t="shared" si="0"/>
        <v>sim</v>
      </c>
      <c r="G39" s="44">
        <f>VLOOKUP(B39,Brasil!H:R,11,0)*5.5</f>
        <v>99000</v>
      </c>
      <c r="H39" s="44">
        <f>VLOOKUP(B39,Brasil!H:S,12,0)*5.5</f>
        <v>99000</v>
      </c>
      <c r="I39" s="43" t="str">
        <f>VLOOKUP(B39,Brasil!H:X,17,0)</f>
        <v>Matenimiento de carretillas elevadoras.
Mantenimiento de basculas.
Mantenimiento de equipos de taller.
Mantenimiento de equipos de almacén.
ACTIVIDADES GENERACIÓN:
* Matenimiento de carretillas elevadoras.
* Mantenimiento de basculas.
* Mantenimiento de equipos de taller.
* Mantenimiento de equipos de almacén.
* Servicio de máquinas lavapiezas.</v>
      </c>
    </row>
    <row r="40" spans="1:9" x14ac:dyDescent="0.35">
      <c r="A40" s="40" t="s">
        <v>177</v>
      </c>
      <c r="B40" s="47" t="str">
        <f>VLOOKUP(A40,Brasil!G:H,2,0)</f>
        <v>12D040000</v>
      </c>
      <c r="C40" s="47" t="str">
        <f>VLOOKUP(B40,Brasil!H:N,7,0)</f>
        <v>Sí</v>
      </c>
      <c r="D40" s="47" t="str">
        <f>VLOOKUP(B40,Brasil!H:O,8,0)</f>
        <v>Sí</v>
      </c>
      <c r="E40">
        <f>VLOOKUP(B40,Brasil!H:Q,10,0)</f>
        <v>5</v>
      </c>
      <c r="F40" s="47" t="str">
        <f t="shared" si="0"/>
        <v>sim</v>
      </c>
      <c r="G40" s="44">
        <f>VLOOKUP(B40,Brasil!H:R,11,0)*5.5</f>
        <v>3300000</v>
      </c>
      <c r="H40" s="44">
        <f>VLOOKUP(B40,Brasil!H:S,12,0)*5.5</f>
        <v>1650000</v>
      </c>
      <c r="I40" s="43" t="str">
        <f>VLOOKUP(B40,Brasil!H:X,17,0)</f>
        <v>Servicio de dosificación anti-incrustantes Generación</v>
      </c>
    </row>
    <row r="41" spans="1:9" x14ac:dyDescent="0.35">
      <c r="A41" s="40" t="s">
        <v>180</v>
      </c>
      <c r="B41" s="47" t="str">
        <f>VLOOKUP(A41,Brasil!G:H,2,0)</f>
        <v>12D050000</v>
      </c>
      <c r="C41" s="47" t="str">
        <f>VLOOKUP(B41,Brasil!H:N,7,0)</f>
        <v>Sí</v>
      </c>
      <c r="D41" s="47" t="str">
        <f>VLOOKUP(B41,Brasil!H:O,8,0)</f>
        <v>Sí</v>
      </c>
      <c r="E41">
        <f>VLOOKUP(B41,Brasil!H:Q,10,0)</f>
        <v>5</v>
      </c>
      <c r="F41" s="47" t="str">
        <f t="shared" si="0"/>
        <v>sim</v>
      </c>
      <c r="G41" s="44">
        <f>VLOOKUP(B41,Brasil!H:R,11,0)*5.5</f>
        <v>3300000</v>
      </c>
      <c r="H41" s="44">
        <f>VLOOKUP(B41,Brasil!H:S,12,0)*5.5</f>
        <v>1650000</v>
      </c>
      <c r="I41" s="43" t="str">
        <f>VLOOKUP(B41,Brasil!H:X,17,0)</f>
        <v>Limpiezas que requieren:
 - Trabajos en espacios confinados.
 - Trabajos en altura.
 - Trabajos con alta presión.
 - Gestión de residuos peligrosos (amianto).
ACTIVIDADES GENERACIÓN:
* Limpiezas de alta presión.
* Limpieza de escorias en caldera.</v>
      </c>
    </row>
    <row r="42" spans="1:9" x14ac:dyDescent="0.35">
      <c r="A42" s="40" t="s">
        <v>184</v>
      </c>
      <c r="B42" s="47" t="str">
        <f>VLOOKUP(A42,Brasil!G:H,2,0)</f>
        <v>12D060000</v>
      </c>
      <c r="C42" s="47" t="str">
        <f>VLOOKUP(B42,Brasil!H:N,7,0)</f>
        <v>No</v>
      </c>
      <c r="D42" s="47" t="str">
        <f>VLOOKUP(B42,Brasil!H:O,8,0)</f>
        <v>Sí</v>
      </c>
      <c r="E42">
        <f>VLOOKUP(B42,Brasil!H:Q,10,0)</f>
        <v>5</v>
      </c>
      <c r="F42" s="47" t="str">
        <f t="shared" si="0"/>
        <v>sim</v>
      </c>
      <c r="G42" s="44">
        <f>VLOOKUP(B42,Brasil!H:R,11,0)*5.5</f>
        <v>3300000</v>
      </c>
      <c r="H42" s="44">
        <f>VLOOKUP(B42,Brasil!H:S,12,0)*5.5</f>
        <v>1650000</v>
      </c>
      <c r="I42" s="43" t="str">
        <f>VLOOKUP(B42,Brasil!H:X,17,0)</f>
        <v>Gestión de residuos en plantas de Generación. Residuos no peligrosos: Papel y cartón, madera, fibra de vidrio, metales, escombros, plástico limpio, absorbentes no contaminados, equipos eléctricos y electrónicos, residuos sólidos urbanos, y cualquier residuo desclasificado o catalogado como no peligroso.</v>
      </c>
    </row>
    <row r="43" spans="1:9" x14ac:dyDescent="0.35">
      <c r="A43" s="40" t="s">
        <v>188</v>
      </c>
      <c r="B43" s="47" t="str">
        <f>VLOOKUP(A43,Brasil!G:H,2,0)</f>
        <v>12D070000</v>
      </c>
      <c r="C43" s="47" t="str">
        <f>VLOOKUP(B43,Brasil!H:N,7,0)</f>
        <v>Sí</v>
      </c>
      <c r="D43" s="47" t="str">
        <f>VLOOKUP(B43,Brasil!H:O,8,0)</f>
        <v>No</v>
      </c>
      <c r="E43">
        <f>VLOOKUP(B43,Brasil!H:Q,10,0)</f>
        <v>5</v>
      </c>
      <c r="F43" s="47" t="str">
        <f t="shared" si="0"/>
        <v>sim</v>
      </c>
      <c r="G43" s="44">
        <f>VLOOKUP(B43,Brasil!H:R,11,0)*5.5</f>
        <v>3300000</v>
      </c>
      <c r="H43" s="44">
        <f>VLOOKUP(B43,Brasil!H:S,12,0)*5.5</f>
        <v>1650000</v>
      </c>
      <c r="I43" s="43" t="str">
        <f>VLOOKUP(B43,Brasil!H:X,17,0)</f>
        <v>Trabajos de conservación y adecuación de plantas tales como:
 - Pintura.
 - Mantenimiento de cubiertas.
 - Obra civil.
 - Alquiler y operación de gruas.
 - Mantenimiento de viales.
 - Mantenimiento ramal ferroviario.
 - Mantenimiento estructuras torres de refrigeración.
 - Mantenimiento de cristales.
 - Fontanería, etc.
ACTIVIDADES GENERACIÓN:
* Pintura.
* Mantenimiento de cubiertas.
* Obra civil.
* Alquiler de grúas
* Mantenimiento de viales.
* Mantenimiento ramal ferroviario.
* Mantenimiento estructuras torres de refrigeración.
* Mantenimiento de cristales.
* Fontanería, etc.</v>
      </c>
    </row>
    <row r="44" spans="1:9" x14ac:dyDescent="0.35">
      <c r="A44" s="40" t="s">
        <v>191</v>
      </c>
      <c r="B44" s="47" t="str">
        <f>VLOOKUP(A44,Brasil!G:H,2,0)</f>
        <v>12D080000</v>
      </c>
      <c r="C44" s="47" t="str">
        <f>VLOOKUP(B44,Brasil!H:N,7,0)</f>
        <v>Sí</v>
      </c>
      <c r="D44" s="47" t="str">
        <f>VLOOKUP(B44,Brasil!H:O,8,0)</f>
        <v>Sí</v>
      </c>
      <c r="E44">
        <f>VLOOKUP(B44,Brasil!H:Q,10,0)</f>
        <v>5</v>
      </c>
      <c r="F44" s="47" t="str">
        <f t="shared" si="0"/>
        <v>sim</v>
      </c>
      <c r="G44" s="44">
        <f>VLOOKUP(B44,Brasil!H:R,11,0)*5.5</f>
        <v>3300000</v>
      </c>
      <c r="H44" s="44">
        <f>VLOOKUP(B44,Brasil!H:S,12,0)*5.5</f>
        <v>1650000</v>
      </c>
      <c r="I44" s="43" t="str">
        <f>VLOOKUP(B44,Brasil!H:X,17,0)</f>
        <v>Servicios de adecuación y corrección de deficiencias de seguridad, como consecuencia de inspecciones, recomendaciones o auditorias.
ACTIVIDADES GENERACIÓN:
* Correción de deficiencias de seguridad (hidráulicas)</v>
      </c>
    </row>
    <row r="45" spans="1:9" x14ac:dyDescent="0.35">
      <c r="A45" s="40" t="s">
        <v>194</v>
      </c>
      <c r="B45" s="47" t="str">
        <f>VLOOKUP(A45,Brasil!G:H,2,0)</f>
        <v>12D090000</v>
      </c>
      <c r="C45" s="47" t="str">
        <f>VLOOKUP(B45,Brasil!H:N,7,0)</f>
        <v>Sí</v>
      </c>
      <c r="D45" s="47" t="str">
        <f>VLOOKUP(B45,Brasil!H:O,8,0)</f>
        <v>Sí</v>
      </c>
      <c r="E45">
        <f>VLOOKUP(B45,Brasil!H:Q,10,0)</f>
        <v>5</v>
      </c>
      <c r="F45" s="47" t="str">
        <f t="shared" si="0"/>
        <v>sim</v>
      </c>
      <c r="G45" s="44">
        <f>VLOOKUP(B45,Brasil!H:R,11,0)*5.5</f>
        <v>3300000</v>
      </c>
      <c r="H45" s="44">
        <f>VLOOKUP(B45,Brasil!H:S,12,0)*5.5</f>
        <v>1650000</v>
      </c>
      <c r="I45" s="43" t="str">
        <f>VLOOKUP(B45,Brasil!H:X,17,0)</f>
        <v>Contratación del servicio de suministro, sustitución, mantenimiento integral y asesoría técnica de filtros en los sistemas de admisión de aire al compresor en las centrales de ciclo combinado.
ACTIVIDADES GENERACIÓN:
* Suministro de los elementos de filtración puestos en el almacén de cada instalación.
* Desmontaje de los filtros viejos y montaje de los filtros nuevos.
* Limpieza necesaria de la casa de filtros.
* Eliminación de los filtros viejos, mediante su trasladado a vertedero a través de un gestor de residuos autorizado.
* Montaje y desmontaje de los andamios necesarios para el acceso a las zonas donde se realicen los trabajos.</v>
      </c>
    </row>
    <row r="46" spans="1:9" x14ac:dyDescent="0.35">
      <c r="A46" s="40" t="s">
        <v>197</v>
      </c>
      <c r="B46" s="47" t="str">
        <f>VLOOKUP(A46,Brasil!G:H,2,0)</f>
        <v>12D100000</v>
      </c>
      <c r="C46" s="47" t="str">
        <f>VLOOKUP(B46,Brasil!H:N,7,0)</f>
        <v>Sí</v>
      </c>
      <c r="D46" s="47" t="str">
        <f>VLOOKUP(B46,Brasil!H:O,8,0)</f>
        <v>Sí</v>
      </c>
      <c r="E46">
        <f>VLOOKUP(B46,Brasil!H:Q,10,0)</f>
        <v>5</v>
      </c>
      <c r="F46" s="47" t="str">
        <f t="shared" si="0"/>
        <v>sim</v>
      </c>
      <c r="G46" s="44">
        <f>VLOOKUP(B46,Brasil!H:R,11,0)*5.5</f>
        <v>3300000</v>
      </c>
      <c r="H46" s="44">
        <f>VLOOKUP(B46,Brasil!H:S,12,0)*5.5</f>
        <v>1650000</v>
      </c>
      <c r="I46" s="43" t="str">
        <f>VLOOKUP(B46,Brasil!H:X,17,0)</f>
        <v xml:space="preserve"> - Movimiento de materiales tales como carbones, yesos, cenizas, escorias, etc. 
 - Carga y descarga de dichos materiales. 
 - Limpieza del parque de carbones.
 - Alquiler de maquinaria para el movimiento de los materiales citados.
ACTIVIDADES GENERACIÓN:
* Servicio de carboneo.
* Transporte de yesos
* Evacuación de cenizas y escorias.
* Limpieza de parques de carbones.
* Toma de muestras de carbones.
* Valoración energetica parques de carbones.
* Alquiler de maquinaria para el movimiento de estos materiales.</v>
      </c>
    </row>
    <row r="47" spans="1:9" x14ac:dyDescent="0.35">
      <c r="A47" s="40" t="s">
        <v>201</v>
      </c>
      <c r="B47" s="47" t="str">
        <f>VLOOKUP(A47,Brasil!G:H,2,0)</f>
        <v>12D110000</v>
      </c>
      <c r="C47" s="47" t="str">
        <f>VLOOKUP(B47,Brasil!H:N,7,0)</f>
        <v>Sí</v>
      </c>
      <c r="D47" s="47" t="str">
        <f>VLOOKUP(B47,Brasil!H:O,8,0)</f>
        <v>Sí</v>
      </c>
      <c r="E47">
        <f>VLOOKUP(B47,Brasil!H:Q,10,0)</f>
        <v>5</v>
      </c>
      <c r="F47" s="47" t="str">
        <f t="shared" si="0"/>
        <v>sim</v>
      </c>
      <c r="G47" s="44">
        <f>VLOOKUP(B47,Brasil!H:R,11,0)*5.5</f>
        <v>3300000</v>
      </c>
      <c r="H47" s="44">
        <f>VLOOKUP(B47,Brasil!H:S,12,0)*5.5</f>
        <v>1650000</v>
      </c>
      <c r="I47" s="43" t="str">
        <f>VLOOKUP(B47,Brasil!H:X,17,0)</f>
        <v>Servicios subacuáticos:
Trabajos subacuaticos que se realizan como parte del mantenimiento de las centrales hidráulicas, con nivel de riesgo alto debido a la profundidad y escasa visibilidad. Nivel de riesgo de RC = 5
Inspección anual de emisarios de vertidos de las centrales de CC. consistente en la inspección de la baliza e inspección visual de la parte externa de la tubería de vertido realizada por buzos. Nivel de riesgo de RC = 2</v>
      </c>
    </row>
    <row r="48" spans="1:9" x14ac:dyDescent="0.35">
      <c r="A48" s="40" t="s">
        <v>205</v>
      </c>
      <c r="B48" s="47" t="str">
        <f>VLOOKUP(A48,Brasil!G:H,2,0)</f>
        <v>12D120000</v>
      </c>
      <c r="C48" s="47" t="str">
        <f>VLOOKUP(B48,Brasil!H:N,7,0)</f>
        <v>Sí</v>
      </c>
      <c r="D48" s="47" t="str">
        <f>VLOOKUP(B48,Brasil!H:O,8,0)</f>
        <v>No</v>
      </c>
      <c r="E48">
        <f>VLOOKUP(B48,Brasil!H:Q,10,0)</f>
        <v>1</v>
      </c>
      <c r="F48" s="47" t="str">
        <f t="shared" si="0"/>
        <v>sim</v>
      </c>
      <c r="G48" s="44">
        <f>VLOOKUP(B48,Brasil!H:R,11,0)*5.5</f>
        <v>99000</v>
      </c>
      <c r="H48" s="44">
        <f>VLOOKUP(B48,Brasil!H:S,12,0)*5.5</f>
        <v>99000</v>
      </c>
      <c r="I48" s="43" t="str">
        <f>VLOOKUP(B48,Brasil!H:X,17,0)</f>
        <v>Actuaciones puntuales de mantenimiento o reparaciones para instalaciones de generación eléctrica de baja criticidad, que cumplan las siguientes condiciones:
- Que el servicio no requiera homologación
- Que el importe de la contratación sea inferior a 60.000€ por proveedor y año
- Que el servicio no implique ninguno de los siguientes riesgos: 
   ·  Riesgo alto de parada de la planta de generación
   ·  Riesgo elevado de impacto ambiental en atmósfera
   ·  Elevado consumo de recursos naturales no renovables
   ·  Riesgos para la salud en la comunidad del entorno de la planta
   ·  Riesgo alto PRL para las personas prestadoras del servicio
Se consideran intervenciones de nula criticidad, las siguientes:
-Intervenciones de pequeña albañilería, pintura, fontanería y limpiezas en áreas no productivas</v>
      </c>
    </row>
    <row r="49" spans="1:9" x14ac:dyDescent="0.35">
      <c r="A49" s="40" t="s">
        <v>211</v>
      </c>
      <c r="B49" s="47" t="str">
        <f>VLOOKUP(A49,Brasil!G:H,2,0)</f>
        <v>12F010000</v>
      </c>
      <c r="C49" s="47" t="str">
        <f>VLOOKUP(B49,Brasil!H:N,7,0)</f>
        <v>Sí</v>
      </c>
      <c r="D49" s="47" t="str">
        <f>VLOOKUP(B49,Brasil!H:O,8,0)</f>
        <v>No</v>
      </c>
      <c r="E49">
        <f>VLOOKUP(B49,Brasil!H:Q,10,0)</f>
        <v>5</v>
      </c>
      <c r="F49" s="47" t="str">
        <f t="shared" si="0"/>
        <v>sim</v>
      </c>
      <c r="G49" s="44">
        <f>VLOOKUP(B49,Brasil!H:R,11,0)*5.5</f>
        <v>3300000</v>
      </c>
      <c r="H49" s="44">
        <f>VLOOKUP(B49,Brasil!H:S,12,0)*5.5</f>
        <v>1650000</v>
      </c>
      <c r="I49" s="43" t="str">
        <f>VLOOKUP(B49,Brasil!H:X,17,0)</f>
        <v>Servicios de apoyo, oficina técnica y servicios del centro de control eléctrico</v>
      </c>
    </row>
    <row r="50" spans="1:9" x14ac:dyDescent="0.35">
      <c r="A50" s="40" t="s">
        <v>217</v>
      </c>
      <c r="B50" s="47" t="str">
        <f>VLOOKUP(A50,Brasil!G:H,2,0)</f>
        <v>13A010000</v>
      </c>
      <c r="C50" s="47" t="str">
        <f>VLOOKUP(B50,Brasil!H:N,7,0)</f>
        <v>Sí</v>
      </c>
      <c r="D50" s="47" t="str">
        <f>VLOOKUP(B50,Brasil!H:O,8,0)</f>
        <v>No</v>
      </c>
      <c r="E50">
        <f>VLOOKUP(B50,Brasil!H:Q,10,0)</f>
        <v>5</v>
      </c>
      <c r="F50" s="47" t="str">
        <f t="shared" si="0"/>
        <v>sim</v>
      </c>
      <c r="G50" s="44">
        <f>VLOOKUP(B50,Brasil!H:R,11,0)*5.5</f>
        <v>3300000</v>
      </c>
      <c r="H50" s="44">
        <f>VLOOKUP(B50,Brasil!H:S,12,0)*5.5</f>
        <v>1650000</v>
      </c>
      <c r="I50" s="43" t="str">
        <f>VLOOKUP(B50,Brasil!H:X,17,0)</f>
        <v>Suministros de reguladores de turbina, sustitución válvulas mariposa, grupos electrógenos, repuestos turbogrupo, LNG fuel pack, regulador de tensión.
* Los materiales que requieran montaje en obra, por parte del proveedor, tendrán una calificación de riesgo: Medio</v>
      </c>
    </row>
    <row r="51" spans="1:9" x14ac:dyDescent="0.35">
      <c r="A51" s="40" t="s">
        <v>223</v>
      </c>
      <c r="B51" s="47" t="str">
        <f>VLOOKUP(A51,Brasil!G:H,2,0)</f>
        <v>13A020000</v>
      </c>
      <c r="C51" s="47" t="str">
        <f>VLOOKUP(B51,Brasil!H:N,7,0)</f>
        <v>Sí</v>
      </c>
      <c r="D51" s="47" t="str">
        <f>VLOOKUP(B51,Brasil!H:O,8,0)</f>
        <v>No</v>
      </c>
      <c r="E51">
        <f>VLOOKUP(B51,Brasil!H:Q,10,0)</f>
        <v>7</v>
      </c>
      <c r="F51" s="47" t="str">
        <f t="shared" si="0"/>
        <v>sim</v>
      </c>
      <c r="G51" s="44">
        <f>VLOOKUP(B51,Brasil!H:R,11,0)*5.5</f>
        <v>3300000</v>
      </c>
      <c r="H51" s="44">
        <f>VLOOKUP(B51,Brasil!H:S,12,0)*5.5</f>
        <v>1650000</v>
      </c>
      <c r="I51" s="43" t="str">
        <f>VLOOKUP(B51,Brasil!H:X,17,0)</f>
        <v>Equipos de generación eléctrica centrales hidráulicas</v>
      </c>
    </row>
    <row r="52" spans="1:9" x14ac:dyDescent="0.35">
      <c r="A52" s="40" t="s">
        <v>225</v>
      </c>
      <c r="B52" s="47" t="str">
        <f>VLOOKUP(A52,Brasil!G:H,2,0)</f>
        <v>13A030000</v>
      </c>
      <c r="C52" s="47" t="str">
        <f>VLOOKUP(B52,Brasil!H:N,7,0)</f>
        <v>Sí</v>
      </c>
      <c r="D52" s="47" t="str">
        <f>VLOOKUP(B52,Brasil!H:O,8,0)</f>
        <v>Sí</v>
      </c>
      <c r="E52">
        <f>VLOOKUP(B52,Brasil!H:Q,10,0)</f>
        <v>7</v>
      </c>
      <c r="F52" s="47" t="str">
        <f t="shared" si="0"/>
        <v>sim</v>
      </c>
      <c r="G52" s="44">
        <f>VLOOKUP(B52,Brasil!H:R,11,0)*5.5</f>
        <v>3300000</v>
      </c>
      <c r="H52" s="44">
        <f>VLOOKUP(B52,Brasil!H:S,12,0)*5.5</f>
        <v>1650000</v>
      </c>
      <c r="I52" s="43" t="str">
        <f>VLOOKUP(B52,Brasil!H:X,17,0)</f>
        <v>Equipos de parques Eólicos con montaje</v>
      </c>
    </row>
    <row r="53" spans="1:9" x14ac:dyDescent="0.35">
      <c r="A53" s="40" t="s">
        <v>229</v>
      </c>
      <c r="B53" s="47" t="str">
        <f>VLOOKUP(A53,Brasil!G:H,2,0)</f>
        <v>13A040000</v>
      </c>
      <c r="C53" s="47" t="str">
        <f>VLOOKUP(B53,Brasil!H:N,7,0)</f>
        <v>Sí</v>
      </c>
      <c r="D53" s="47" t="str">
        <f>VLOOKUP(B53,Brasil!H:O,8,0)</f>
        <v>No</v>
      </c>
      <c r="E53">
        <f>VLOOKUP(B53,Brasil!H:Q,10,0)</f>
        <v>7</v>
      </c>
      <c r="F53" s="47" t="str">
        <f t="shared" si="0"/>
        <v>sim</v>
      </c>
      <c r="G53" s="44">
        <f>VLOOKUP(B53,Brasil!H:R,11,0)*5.5</f>
        <v>3300000</v>
      </c>
      <c r="H53" s="44">
        <f>VLOOKUP(B53,Brasil!H:S,12,0)*5.5</f>
        <v>1650000</v>
      </c>
      <c r="I53" s="43" t="str">
        <f>VLOOKUP(B53,Brasil!H:X,17,0)</f>
        <v>Equipos, materiales y repuestos para plantas solares -  estaciones de potencia</v>
      </c>
    </row>
    <row r="54" spans="1:9" x14ac:dyDescent="0.35">
      <c r="A54" s="40" t="s">
        <v>231</v>
      </c>
      <c r="B54" s="47" t="str">
        <f>VLOOKUP(A54,Brasil!G:H,2,0)</f>
        <v>13A050000</v>
      </c>
      <c r="C54" s="47" t="str">
        <f>VLOOKUP(B54,Brasil!H:N,7,0)</f>
        <v>Sí</v>
      </c>
      <c r="D54" s="47" t="str">
        <f>VLOOKUP(B54,Brasil!H:O,8,0)</f>
        <v>No</v>
      </c>
      <c r="E54">
        <f>VLOOKUP(B54,Brasil!H:Q,10,0)</f>
        <v>7</v>
      </c>
      <c r="F54" s="47" t="str">
        <f t="shared" si="0"/>
        <v>sim</v>
      </c>
      <c r="G54" s="44">
        <f>VLOOKUP(B54,Brasil!H:R,11,0)*5.5</f>
        <v>3300000</v>
      </c>
      <c r="H54" s="44">
        <f>VLOOKUP(B54,Brasil!H:S,12,0)*5.5</f>
        <v>1650000</v>
      </c>
      <c r="I54" s="43" t="str">
        <f>VLOOKUP(B54,Brasil!H:X,17,0)</f>
        <v>Equipos, materiales y repuestos para plantas solares -  soportes</v>
      </c>
    </row>
    <row r="55" spans="1:9" x14ac:dyDescent="0.35">
      <c r="A55" s="40" t="s">
        <v>233</v>
      </c>
      <c r="B55" s="47" t="str">
        <f>VLOOKUP(A55,Brasil!G:H,2,0)</f>
        <v>13A060000</v>
      </c>
      <c r="C55" s="47" t="str">
        <f>VLOOKUP(B55,Brasil!H:N,7,0)</f>
        <v>No</v>
      </c>
      <c r="D55" s="47" t="str">
        <f>VLOOKUP(B55,Brasil!H:O,8,0)</f>
        <v>No</v>
      </c>
      <c r="E55">
        <f>VLOOKUP(B55,Brasil!H:Q,10,0)</f>
        <v>0</v>
      </c>
      <c r="F55" s="47" t="str">
        <f t="shared" si="0"/>
        <v>não</v>
      </c>
      <c r="G55" s="44">
        <f>VLOOKUP(B55,Brasil!H:R,11,0)*5.5</f>
        <v>0</v>
      </c>
      <c r="H55" s="44">
        <f>VLOOKUP(B55,Brasil!H:S,12,0)*5.5</f>
        <v>0</v>
      </c>
      <c r="I55" s="43" t="str">
        <f>VLOOKUP(B55,Brasil!H:X,17,0)</f>
        <v>Suministro e instalación de repuestos para generación eléctrica. Bolas de molino.
* Los materiales que requieran montaje en obra, por parte del proveedor, tendrán una calificación de riesgo: Medio</v>
      </c>
    </row>
    <row r="56" spans="1:9" x14ac:dyDescent="0.35">
      <c r="A56" s="40" t="s">
        <v>238</v>
      </c>
      <c r="B56" s="47" t="str">
        <f>VLOOKUP(A56,Brasil!G:H,2,0)</f>
        <v>13A070000</v>
      </c>
      <c r="C56" s="47" t="str">
        <f>VLOOKUP(B56,Brasil!H:N,7,0)</f>
        <v>No</v>
      </c>
      <c r="D56" s="47" t="str">
        <f>VLOOKUP(B56,Brasil!H:O,8,0)</f>
        <v>No</v>
      </c>
      <c r="E56">
        <f>VLOOKUP(B56,Brasil!H:Q,10,0)</f>
        <v>0</v>
      </c>
      <c r="F56" s="47" t="str">
        <f t="shared" si="0"/>
        <v>não</v>
      </c>
      <c r="G56" s="44">
        <f>VLOOKUP(B56,Brasil!H:R,11,0)*5.5</f>
        <v>0</v>
      </c>
      <c r="H56" s="44">
        <f>VLOOKUP(B56,Brasil!H:S,12,0)*5.5</f>
        <v>0</v>
      </c>
      <c r="I56" s="43" t="str">
        <f>VLOOKUP(B56,Brasil!H:X,17,0)</f>
        <v>Material de stock, suministros para trabajos preventivos, reparación de pequeño componente. Rodamientos</v>
      </c>
    </row>
    <row r="57" spans="1:9" x14ac:dyDescent="0.35">
      <c r="A57" s="40" t="s">
        <v>241</v>
      </c>
      <c r="B57" s="47" t="str">
        <f>VLOOKUP(A57,Brasil!G:H,2,0)</f>
        <v>13A080000</v>
      </c>
      <c r="C57" s="47" t="str">
        <f>VLOOKUP(B57,Brasil!H:N,7,0)</f>
        <v>Sí</v>
      </c>
      <c r="D57" s="47" t="str">
        <f>VLOOKUP(B57,Brasil!H:O,8,0)</f>
        <v>No</v>
      </c>
      <c r="E57">
        <f>VLOOKUP(B57,Brasil!H:Q,10,0)</f>
        <v>7</v>
      </c>
      <c r="F57" s="47" t="str">
        <f t="shared" si="0"/>
        <v>sim</v>
      </c>
      <c r="G57" s="44">
        <f>VLOOKUP(B57,Brasil!H:R,11,0)*5.5</f>
        <v>3300000</v>
      </c>
      <c r="H57" s="44">
        <f>VLOOKUP(B57,Brasil!H:S,12,0)*5.5</f>
        <v>1650000</v>
      </c>
      <c r="I57" s="43" t="str">
        <f>VLOOKUP(B57,Brasil!H:X,17,0)</f>
        <v>Equipos, materiales y repuestos para plantas solares -  Placas</v>
      </c>
    </row>
    <row r="58" spans="1:9" x14ac:dyDescent="0.35">
      <c r="A58" s="40" t="s">
        <v>244</v>
      </c>
      <c r="B58" s="47" t="str">
        <f>VLOOKUP(A58,Brasil!G:H,2,0)</f>
        <v>13A090000</v>
      </c>
      <c r="C58" s="47" t="str">
        <f>VLOOKUP(B58,Brasil!H:N,7,0)</f>
        <v>Sí</v>
      </c>
      <c r="D58" s="47" t="str">
        <f>VLOOKUP(B58,Brasil!H:O,8,0)</f>
        <v>No</v>
      </c>
      <c r="E58">
        <f>VLOOKUP(B58,Brasil!H:Q,10,0)</f>
        <v>7</v>
      </c>
      <c r="F58" s="47" t="str">
        <f t="shared" si="0"/>
        <v>sim</v>
      </c>
      <c r="G58" s="44">
        <f>VLOOKUP(B58,Brasil!H:R,11,0)*5.5</f>
        <v>3300000</v>
      </c>
      <c r="H58" s="44">
        <f>VLOOKUP(B58,Brasil!H:S,12,0)*5.5</f>
        <v>1650000</v>
      </c>
      <c r="I58" s="43" t="str">
        <f>VLOOKUP(B58,Brasil!H:X,17,0)</f>
        <v>Equipos, materiales y repuestos para plantas solares -  Seguidores</v>
      </c>
    </row>
    <row r="59" spans="1:9" x14ac:dyDescent="0.35">
      <c r="A59" s="40" t="s">
        <v>248</v>
      </c>
      <c r="B59" s="47" t="str">
        <f>VLOOKUP(A59,Brasil!G:H,2,0)</f>
        <v>13B010000</v>
      </c>
      <c r="C59" s="47" t="str">
        <f>VLOOKUP(B59,Brasil!H:N,7,0)</f>
        <v>No</v>
      </c>
      <c r="D59" s="47" t="str">
        <f>VLOOKUP(B59,Brasil!H:O,8,0)</f>
        <v>No</v>
      </c>
      <c r="E59">
        <f>VLOOKUP(B59,Brasil!H:Q,10,0)</f>
        <v>0</v>
      </c>
      <c r="F59" s="47" t="str">
        <f t="shared" si="0"/>
        <v>não</v>
      </c>
      <c r="G59" s="44">
        <f>VLOOKUP(B59,Brasil!H:R,11,0)*5.5</f>
        <v>0</v>
      </c>
      <c r="H59" s="44">
        <f>VLOOKUP(B59,Brasil!H:S,12,0)*5.5</f>
        <v>0</v>
      </c>
      <c r="I59" s="43" t="str">
        <f>VLOOKUP(B59,Brasil!H:X,17,0)</f>
        <v>Compras de bajo importe Generación</v>
      </c>
    </row>
    <row r="60" spans="1:9" x14ac:dyDescent="0.35">
      <c r="A60" s="40" t="s">
        <v>254</v>
      </c>
      <c r="B60" s="47" t="str">
        <f>VLOOKUP(A60,Brasil!G:H,2,0)</f>
        <v>13C010000</v>
      </c>
      <c r="C60" s="47" t="str">
        <f>VLOOKUP(B60,Brasil!H:N,7,0)</f>
        <v>No</v>
      </c>
      <c r="D60" s="47" t="str">
        <f>VLOOKUP(B60,Brasil!H:O,8,0)</f>
        <v>Sí</v>
      </c>
      <c r="E60">
        <f>VLOOKUP(B60,Brasil!H:Q,10,0)</f>
        <v>0</v>
      </c>
      <c r="F60" s="47" t="str">
        <f t="shared" si="0"/>
        <v>não</v>
      </c>
      <c r="G60" s="44">
        <f>VLOOKUP(B60,Brasil!H:R,11,0)*5.5</f>
        <v>0</v>
      </c>
      <c r="H60" s="44">
        <f>VLOOKUP(B60,Brasil!H:S,12,0)*5.5</f>
        <v>0</v>
      </c>
      <c r="I60" s="43" t="str">
        <f>VLOOKUP(B60,Brasil!H:X,17,0)</f>
        <v>Venta de chatarra</v>
      </c>
    </row>
    <row r="61" spans="1:9" x14ac:dyDescent="0.35">
      <c r="A61" s="40" t="s">
        <v>259</v>
      </c>
      <c r="B61" s="47" t="str">
        <f>VLOOKUP(A61,Brasil!G:H,2,0)</f>
        <v>14A010000</v>
      </c>
      <c r="C61" s="47" t="str">
        <f>VLOOKUP(B61,Brasil!H:N,7,0)</f>
        <v>No</v>
      </c>
      <c r="D61" s="47" t="str">
        <f>VLOOKUP(B61,Brasil!H:O,8,0)</f>
        <v>Sí</v>
      </c>
      <c r="E61">
        <f>VLOOKUP(B61,Brasil!H:Q,10,0)</f>
        <v>0</v>
      </c>
      <c r="F61" s="47" t="str">
        <f t="shared" si="0"/>
        <v>não</v>
      </c>
      <c r="G61" s="44">
        <f>VLOOKUP(B61,Brasil!H:R,11,0)*5.5</f>
        <v>0</v>
      </c>
      <c r="H61" s="44">
        <f>VLOOKUP(B61,Brasil!H:S,12,0)*5.5</f>
        <v>0</v>
      </c>
      <c r="I61" s="43" t="str">
        <f>VLOOKUP(B61,Brasil!H:X,17,0)</f>
        <v>Aisladores MT, BT; aisladores composite; aisladores vidrio</v>
      </c>
    </row>
    <row r="62" spans="1:9" x14ac:dyDescent="0.35">
      <c r="A62" s="40" t="s">
        <v>263</v>
      </c>
      <c r="B62" s="47" t="str">
        <f>VLOOKUP(A62,Brasil!G:H,2,0)</f>
        <v>14A020000</v>
      </c>
      <c r="C62" s="47" t="str">
        <f>VLOOKUP(B62,Brasil!H:N,7,0)</f>
        <v>No</v>
      </c>
      <c r="D62" s="47" t="str">
        <f>VLOOKUP(B62,Brasil!H:O,8,0)</f>
        <v>Sí</v>
      </c>
      <c r="E62">
        <f>VLOOKUP(B62,Brasil!H:Q,10,0)</f>
        <v>0</v>
      </c>
      <c r="F62" s="47" t="str">
        <f t="shared" si="0"/>
        <v>não</v>
      </c>
      <c r="G62" s="44">
        <f>VLOOKUP(B62,Brasil!H:R,11,0)*5.5</f>
        <v>0</v>
      </c>
      <c r="H62" s="44">
        <f>VLOOKUP(B62,Brasil!H:S,12,0)*5.5</f>
        <v>0</v>
      </c>
      <c r="I62" s="43" t="str">
        <f>VLOOKUP(B62,Brasil!H:X,17,0)</f>
        <v xml:space="preserve">Aparellaje Alta, Media y Baja tensión; Trafos tensión e intensidad Alta tensión; Trafos de medida global; </v>
      </c>
    </row>
    <row r="63" spans="1:9" x14ac:dyDescent="0.35">
      <c r="A63" s="40" t="s">
        <v>266</v>
      </c>
      <c r="B63" s="47" t="str">
        <f>VLOOKUP(A63,Brasil!G:H,2,0)</f>
        <v>14A030000</v>
      </c>
      <c r="C63" s="47" t="str">
        <f>VLOOKUP(B63,Brasil!H:N,7,0)</f>
        <v>No</v>
      </c>
      <c r="D63" s="47" t="str">
        <f>VLOOKUP(B63,Brasil!H:O,8,0)</f>
        <v>Sí</v>
      </c>
      <c r="E63">
        <f>VLOOKUP(B63,Brasil!H:Q,10,0)</f>
        <v>0</v>
      </c>
      <c r="F63" s="47" t="str">
        <f t="shared" si="0"/>
        <v>não</v>
      </c>
      <c r="G63" s="44">
        <f>VLOOKUP(B63,Brasil!H:R,11,0)*5.5</f>
        <v>0</v>
      </c>
      <c r="H63" s="44">
        <f>VLOOKUP(B63,Brasil!H:S,12,0)*5.5</f>
        <v>0</v>
      </c>
      <c r="I63" s="43" t="str">
        <f>VLOOKUP(B63,Brasil!H:X,17,0)</f>
        <v>Terminales y empalmes, suministro de cables y cajas de puesta a tierra, conectores enchufables.
* Los materiales que requieran montaje en obra, por parte del proveedor, tendrán una calificación de riesgo: Medio</v>
      </c>
    </row>
    <row r="64" spans="1:9" x14ac:dyDescent="0.35">
      <c r="A64" s="40" t="s">
        <v>270</v>
      </c>
      <c r="B64" s="47" t="str">
        <f>VLOOKUP(A64,Brasil!G:H,2,0)</f>
        <v>14A040000</v>
      </c>
      <c r="C64" s="47" t="str">
        <f>VLOOKUP(B64,Brasil!H:N,7,0)</f>
        <v>No</v>
      </c>
      <c r="D64" s="47" t="str">
        <f>VLOOKUP(B64,Brasil!H:O,8,0)</f>
        <v>Sí</v>
      </c>
      <c r="E64">
        <f>VLOOKUP(B64,Brasil!H:Q,10,0)</f>
        <v>0</v>
      </c>
      <c r="F64" s="47" t="str">
        <f t="shared" si="0"/>
        <v>não</v>
      </c>
      <c r="G64" s="44">
        <f>VLOOKUP(B64,Brasil!H:R,11,0)*5.5</f>
        <v>0</v>
      </c>
      <c r="H64" s="44">
        <f>VLOOKUP(B64,Brasil!H:S,12,0)*5.5</f>
        <v>0</v>
      </c>
      <c r="I64" s="43" t="str">
        <f>VLOOKUP(B64,Brasil!H:X,17,0)</f>
        <v>Celdas Media Tensión primarias, celdas Alta Tensión, módulos blindados.
* Los materiales que requieran montaje en obra, por parte del proveedor, tendrán una calificación de riesgo: Medio</v>
      </c>
    </row>
    <row r="65" spans="1:9" x14ac:dyDescent="0.35">
      <c r="A65" s="40" t="s">
        <v>274</v>
      </c>
      <c r="B65" s="47" t="str">
        <f>VLOOKUP(A65,Brasil!G:H,2,0)</f>
        <v>14A050000</v>
      </c>
      <c r="C65" s="47" t="str">
        <f>VLOOKUP(B65,Brasil!H:N,7,0)</f>
        <v>No</v>
      </c>
      <c r="D65" s="47" t="str">
        <f>VLOOKUP(B65,Brasil!H:O,8,0)</f>
        <v>Sí</v>
      </c>
      <c r="E65">
        <f>VLOOKUP(B65,Brasil!H:Q,10,0)</f>
        <v>0</v>
      </c>
      <c r="F65" s="47" t="str">
        <f t="shared" si="0"/>
        <v>não</v>
      </c>
      <c r="G65" s="44">
        <f>VLOOKUP(B65,Brasil!H:R,11,0)*5.5</f>
        <v>0</v>
      </c>
      <c r="H65" s="44">
        <f>VLOOKUP(B65,Brasil!H:S,12,0)*5.5</f>
        <v>0</v>
      </c>
      <c r="I65" s="43" t="str">
        <f>VLOOKUP(B65,Brasil!H:X,17,0)</f>
        <v>Celdas compactas y modulares, centros compactos Media y Baja Tensión.
* Los materiales que requieran montaje en obra, por parte del proveedor, tendrán una calificación de riesgo: Medio</v>
      </c>
    </row>
    <row r="66" spans="1:9" x14ac:dyDescent="0.35">
      <c r="A66" s="40" t="s">
        <v>277</v>
      </c>
      <c r="B66" s="47" t="str">
        <f>VLOOKUP(A66,Brasil!G:H,2,0)</f>
        <v>14A060000</v>
      </c>
      <c r="C66" s="47" t="str">
        <f>VLOOKUP(B66,Brasil!H:N,7,0)</f>
        <v>No</v>
      </c>
      <c r="D66" s="47" t="str">
        <f>VLOOKUP(B66,Brasil!H:O,8,0)</f>
        <v>Sí</v>
      </c>
      <c r="E66">
        <f>VLOOKUP(B66,Brasil!H:Q,10,0)</f>
        <v>0</v>
      </c>
      <c r="F66" s="47" t="str">
        <f t="shared" si="0"/>
        <v>não</v>
      </c>
      <c r="G66" s="44">
        <f>VLOOKUP(B66,Brasil!H:R,11,0)*5.5</f>
        <v>0</v>
      </c>
      <c r="H66" s="44">
        <f>VLOOKUP(B66,Brasil!H:S,12,0)*5.5</f>
        <v>0</v>
      </c>
      <c r="I66" s="43" t="str">
        <f>VLOOKUP(B66,Brasil!H:X,17,0)</f>
        <v>Contadores eléctricos industriales, contadores telegestión, precintos equipos de medida y gestión</v>
      </c>
    </row>
    <row r="67" spans="1:9" x14ac:dyDescent="0.35">
      <c r="A67" s="41" t="s">
        <v>280</v>
      </c>
      <c r="B67" s="47" t="str">
        <f>VLOOKUP(A67,Brasil!G:H,2,0)</f>
        <v>14A070000</v>
      </c>
      <c r="C67" s="47" t="str">
        <f>VLOOKUP(B67,Brasil!H:N,7,0)</f>
        <v>No</v>
      </c>
      <c r="D67" s="47" t="str">
        <f>VLOOKUP(B67,Brasil!H:O,8,0)</f>
        <v>Sí</v>
      </c>
      <c r="E67">
        <f>VLOOKUP(B67,Brasil!H:Q,10,0)</f>
        <v>0</v>
      </c>
      <c r="F67" s="47" t="str">
        <f t="shared" si="0"/>
        <v>não</v>
      </c>
      <c r="G67" s="44">
        <f>VLOOKUP(B67,Brasil!H:R,11,0)*5.5</f>
        <v>0</v>
      </c>
      <c r="H67" s="44">
        <f>VLOOKUP(B67,Brasil!H:S,12,0)*5.5</f>
        <v>0</v>
      </c>
      <c r="I67" s="43" t="str">
        <f>VLOOKUP(B67,Brasil!H:X,17,0)</f>
        <v>Transformadores de Alta, Media y Baja tensión. Transformadores de potencia llevan aparejado montaje y puesta en servicio.  Transformadores de Media-Baja T no llevan montaje.
* Los materiales que requieran montaje en obra, por parte del proveedor, tendrán una calificación de riesgo: Medio</v>
      </c>
    </row>
    <row r="68" spans="1:9" x14ac:dyDescent="0.35">
      <c r="A68" s="41" t="s">
        <v>283</v>
      </c>
      <c r="B68" s="47" t="str">
        <f>VLOOKUP(A68,Brasil!G:H,2,0)</f>
        <v>14A080000</v>
      </c>
      <c r="C68" s="47" t="str">
        <f>VLOOKUP(B68,Brasil!H:N,7,0)</f>
        <v>No</v>
      </c>
      <c r="D68" s="47" t="str">
        <f>VLOOKUP(B68,Brasil!H:O,8,0)</f>
        <v>Sí</v>
      </c>
      <c r="E68">
        <f>VLOOKUP(B68,Brasil!H:Q,10,0)</f>
        <v>0</v>
      </c>
      <c r="F68" s="47" t="str">
        <f t="shared" ref="F68:F131" si="1">IF(E68&gt;0,"sim","não")</f>
        <v>não</v>
      </c>
      <c r="G68" s="44">
        <f>VLOOKUP(B68,Brasil!H:R,11,0)*5.5</f>
        <v>0</v>
      </c>
      <c r="H68" s="44">
        <f>VLOOKUP(B68,Brasil!H:S,12,0)*5.5</f>
        <v>0</v>
      </c>
      <c r="I68" s="43" t="str">
        <f>VLOOKUP(B68,Brasil!H:X,17,0)</f>
        <v>Accesorios para cables</v>
      </c>
    </row>
    <row r="69" spans="1:9" x14ac:dyDescent="0.35">
      <c r="A69" s="40" t="s">
        <v>285</v>
      </c>
      <c r="B69" s="47" t="str">
        <f>VLOOKUP(A69,Brasil!G:H,2,0)</f>
        <v>14A090000</v>
      </c>
      <c r="C69" s="47" t="str">
        <f>VLOOKUP(B69,Brasil!H:N,7,0)</f>
        <v>No</v>
      </c>
      <c r="D69" s="47" t="str">
        <f>VLOOKUP(B69,Brasil!H:O,8,0)</f>
        <v>Sí</v>
      </c>
      <c r="E69">
        <f>VLOOKUP(B69,Brasil!H:Q,10,0)</f>
        <v>5</v>
      </c>
      <c r="F69" s="47" t="str">
        <f t="shared" si="1"/>
        <v>sim</v>
      </c>
      <c r="G69" s="44">
        <f>VLOOKUP(B69,Brasil!H:R,11,0)*5.5</f>
        <v>3300000</v>
      </c>
      <c r="H69" s="44">
        <f>VLOOKUP(B69,Brasil!H:S,12,0)*5.5</f>
        <v>1650000</v>
      </c>
      <c r="I69" s="43" t="str">
        <f>VLOOKUP(B69,Brasil!H:X,17,0)</f>
        <v>Gestores de CT's</v>
      </c>
    </row>
    <row r="70" spans="1:9" x14ac:dyDescent="0.35">
      <c r="A70" s="40" t="s">
        <v>287</v>
      </c>
      <c r="B70" s="47" t="str">
        <f>VLOOKUP(A70,Brasil!G:H,2,0)</f>
        <v>14A100000</v>
      </c>
      <c r="C70" s="47" t="str">
        <f>VLOOKUP(B70,Brasil!H:N,7,0)</f>
        <v>No</v>
      </c>
      <c r="D70" s="47" t="str">
        <f>VLOOKUP(B70,Brasil!H:O,8,0)</f>
        <v>Sí</v>
      </c>
      <c r="E70">
        <f>VLOOKUP(B70,Brasil!H:Q,10,0)</f>
        <v>5</v>
      </c>
      <c r="F70" s="47" t="str">
        <f t="shared" si="1"/>
        <v>sim</v>
      </c>
      <c r="G70" s="44">
        <f>VLOOKUP(B70,Brasil!H:R,11,0)*5.5</f>
        <v>3300000</v>
      </c>
      <c r="H70" s="44">
        <f>VLOOKUP(B70,Brasil!H:S,12,0)*5.5</f>
        <v>1650000</v>
      </c>
      <c r="I70" s="43" t="str">
        <f>VLOOKUP(B70,Brasil!H:X,17,0)</f>
        <v>Cables AT</v>
      </c>
    </row>
    <row r="71" spans="1:9" x14ac:dyDescent="0.35">
      <c r="A71" s="40" t="s">
        <v>289</v>
      </c>
      <c r="B71" s="47" t="str">
        <f>VLOOKUP(A71,Brasil!G:H,2,0)</f>
        <v>14A110000</v>
      </c>
      <c r="C71" s="47" t="str">
        <f>VLOOKUP(B71,Brasil!H:N,7,0)</f>
        <v>Sí</v>
      </c>
      <c r="D71" s="47" t="str">
        <f>VLOOKUP(B71,Brasil!H:O,8,0)</f>
        <v>Sí</v>
      </c>
      <c r="E71">
        <f>VLOOKUP(B71,Brasil!H:Q,10,0)</f>
        <v>5</v>
      </c>
      <c r="F71" s="47" t="str">
        <f t="shared" si="1"/>
        <v>sim</v>
      </c>
      <c r="G71" s="44">
        <f>VLOOKUP(B71,Brasil!H:R,11,0)*5.5</f>
        <v>3300000</v>
      </c>
      <c r="H71" s="44">
        <f>VLOOKUP(B71,Brasil!H:S,12,0)*5.5</f>
        <v>1650000</v>
      </c>
      <c r="I71" s="43" t="str">
        <f>VLOOKUP(B71,Brasil!H:X,17,0)</f>
        <v xml:space="preserve">Transformadores de potencia llevan aparejado montaje y puesta en servicio. </v>
      </c>
    </row>
    <row r="72" spans="1:9" x14ac:dyDescent="0.35">
      <c r="A72" s="40" t="s">
        <v>294</v>
      </c>
      <c r="B72" s="47" t="str">
        <f>VLOOKUP(A72,Brasil!G:H,2,0)</f>
        <v>14B010000</v>
      </c>
      <c r="C72" s="47" t="str">
        <f>VLOOKUP(B72,Brasil!H:N,7,0)</f>
        <v>No</v>
      </c>
      <c r="D72" s="47" t="str">
        <f>VLOOKUP(B72,Brasil!H:O,8,0)</f>
        <v>Sí</v>
      </c>
      <c r="E72">
        <f>VLOOKUP(B72,Brasil!H:Q,10,0)</f>
        <v>0</v>
      </c>
      <c r="F72" s="47" t="str">
        <f t="shared" si="1"/>
        <v>não</v>
      </c>
      <c r="G72" s="44">
        <f>VLOOKUP(B72,Brasil!H:R,11,0)*5.5</f>
        <v>0</v>
      </c>
      <c r="H72" s="44">
        <f>VLOOKUP(B72,Brasil!H:S,12,0)*5.5</f>
        <v>0</v>
      </c>
      <c r="I72" s="43" t="str">
        <f>VLOOKUP(B72,Brasil!H:X,17,0)</f>
        <v>Apoyos de hormigón, metálicos, de madera, herrajes y crucetas</v>
      </c>
    </row>
    <row r="73" spans="1:9" x14ac:dyDescent="0.35">
      <c r="A73" s="40" t="s">
        <v>297</v>
      </c>
      <c r="B73" s="47" t="str">
        <f>VLOOKUP(A73,Brasil!G:H,2,0)</f>
        <v>14B020000</v>
      </c>
      <c r="C73" s="47" t="str">
        <f>VLOOKUP(B73,Brasil!H:N,7,0)</f>
        <v>No</v>
      </c>
      <c r="D73" s="47" t="str">
        <f>VLOOKUP(B73,Brasil!H:O,8,0)</f>
        <v>Sí</v>
      </c>
      <c r="E73">
        <f>VLOOKUP(B73,Brasil!H:Q,10,0)</f>
        <v>0</v>
      </c>
      <c r="F73" s="47" t="str">
        <f t="shared" si="1"/>
        <v>não</v>
      </c>
      <c r="G73" s="44">
        <f>VLOOKUP(B73,Brasil!H:R,11,0)*5.5</f>
        <v>0</v>
      </c>
      <c r="H73" s="44">
        <f>VLOOKUP(B73,Brasil!H:S,12,0)*5.5</f>
        <v>0</v>
      </c>
      <c r="I73" s="43" t="str">
        <f>VLOOKUP(B73,Brasil!H:X,17,0)</f>
        <v>Armarios de protecciones y telecontrol, armarios de comunicaciones, cuadros de servicios auxiliares en subestaciones</v>
      </c>
    </row>
    <row r="74" spans="1:9" x14ac:dyDescent="0.35">
      <c r="A74" s="40" t="s">
        <v>300</v>
      </c>
      <c r="B74" s="47" t="str">
        <f>VLOOKUP(A74,Brasil!G:H,2,0)</f>
        <v>14B030000</v>
      </c>
      <c r="C74" s="47" t="str">
        <f>VLOOKUP(B74,Brasil!H:N,7,0)</f>
        <v>No</v>
      </c>
      <c r="D74" s="47" t="str">
        <f>VLOOKUP(B74,Brasil!H:O,8,0)</f>
        <v>Sí</v>
      </c>
      <c r="E74">
        <f>VLOOKUP(B74,Brasil!H:Q,10,0)</f>
        <v>0</v>
      </c>
      <c r="F74" s="47" t="str">
        <f t="shared" si="1"/>
        <v>não</v>
      </c>
      <c r="G74" s="44">
        <f>VLOOKUP(B74,Brasil!H:R,11,0)*5.5</f>
        <v>0</v>
      </c>
      <c r="H74" s="44">
        <f>VLOOKUP(B74,Brasil!H:S,12,0)*5.5</f>
        <v>0</v>
      </c>
      <c r="I74" s="43" t="str">
        <f>VLOOKUP(B74,Brasil!H:X,17,0)</f>
        <v>Suministro de elementos avifauna</v>
      </c>
    </row>
    <row r="75" spans="1:9" x14ac:dyDescent="0.35">
      <c r="A75" s="40" t="s">
        <v>303</v>
      </c>
      <c r="B75" s="47" t="str">
        <f>VLOOKUP(A75,Brasil!G:H,2,0)</f>
        <v>14B040000</v>
      </c>
      <c r="C75" s="47" t="str">
        <f>VLOOKUP(B75,Brasil!H:N,7,0)</f>
        <v>No</v>
      </c>
      <c r="D75" s="47" t="str">
        <f>VLOOKUP(B75,Brasil!H:O,8,0)</f>
        <v>Sí</v>
      </c>
      <c r="E75">
        <f>VLOOKUP(B75,Brasil!H:Q,10,0)</f>
        <v>0</v>
      </c>
      <c r="F75" s="47" t="str">
        <f t="shared" si="1"/>
        <v>não</v>
      </c>
      <c r="G75" s="44">
        <f>VLOOKUP(B75,Brasil!H:R,11,0)*5.5</f>
        <v>0</v>
      </c>
      <c r="H75" s="44">
        <f>VLOOKUP(B75,Brasil!H:S,12,0)*5.5</f>
        <v>0</v>
      </c>
      <c r="I75" s="43" t="str">
        <f>VLOOKUP(B75,Brasil!H:X,17,0)</f>
        <v>Suministro de pequeño material de baja y media tensión, herrajes de linea, grapas de suspensión y amarre</v>
      </c>
    </row>
    <row r="76" spans="1:9" x14ac:dyDescent="0.35">
      <c r="A76" s="40" t="s">
        <v>306</v>
      </c>
      <c r="B76" s="47" t="str">
        <f>VLOOKUP(A76,Brasil!G:H,2,0)</f>
        <v>14B050000</v>
      </c>
      <c r="C76" s="47" t="str">
        <f>VLOOKUP(B76,Brasil!H:N,7,0)</f>
        <v>No</v>
      </c>
      <c r="D76" s="47" t="str">
        <f>VLOOKUP(B76,Brasil!H:O,8,0)</f>
        <v>Sí</v>
      </c>
      <c r="E76">
        <f>VLOOKUP(B76,Brasil!H:Q,10,0)</f>
        <v>0</v>
      </c>
      <c r="F76" s="47" t="str">
        <f t="shared" si="1"/>
        <v>não</v>
      </c>
      <c r="G76" s="44">
        <f>VLOOKUP(B76,Brasil!H:R,11,0)*5.5</f>
        <v>0</v>
      </c>
      <c r="H76" s="44">
        <f>VLOOKUP(B76,Brasil!H:S,12,0)*5.5</f>
        <v>0</v>
      </c>
      <c r="I76" s="43" t="str">
        <f>VLOOKUP(B76,Brasil!H:X,17,0)</f>
        <v>Adquisición y reparación de equipos de protección</v>
      </c>
    </row>
    <row r="77" spans="1:9" x14ac:dyDescent="0.35">
      <c r="A77" s="40" t="s">
        <v>309</v>
      </c>
      <c r="B77" s="47" t="str">
        <f>VLOOKUP(A77,Brasil!G:H,2,0)</f>
        <v>14B060000</v>
      </c>
      <c r="C77" s="47" t="str">
        <f>VLOOKUP(B77,Brasil!H:N,7,0)</f>
        <v>No</v>
      </c>
      <c r="D77" s="47" t="str">
        <f>VLOOKUP(B77,Brasil!H:O,8,0)</f>
        <v>Sí</v>
      </c>
      <c r="E77">
        <f>VLOOKUP(B77,Brasil!H:Q,10,0)</f>
        <v>0</v>
      </c>
      <c r="F77" s="47" t="str">
        <f t="shared" si="1"/>
        <v>não</v>
      </c>
      <c r="G77" s="44">
        <f>VLOOKUP(B77,Brasil!H:R,11,0)*5.5</f>
        <v>0</v>
      </c>
      <c r="H77" s="44">
        <f>VLOOKUP(B77,Brasil!H:S,12,0)*5.5</f>
        <v>0</v>
      </c>
      <c r="I77" s="43" t="str">
        <f>VLOOKUP(B77,Brasil!H:X,17,0)</f>
        <v>Adquisición y reparación de equipos de telecontrol</v>
      </c>
    </row>
    <row r="78" spans="1:9" x14ac:dyDescent="0.35">
      <c r="A78" s="40" t="s">
        <v>312</v>
      </c>
      <c r="B78" s="47" t="str">
        <f>VLOOKUP(A78,Brasil!G:H,2,0)</f>
        <v>14B070000</v>
      </c>
      <c r="C78" s="47" t="str">
        <f>VLOOKUP(B78,Brasil!H:N,7,0)</f>
        <v>No</v>
      </c>
      <c r="D78" s="47" t="str">
        <f>VLOOKUP(B78,Brasil!H:O,8,0)</f>
        <v>Sí</v>
      </c>
      <c r="E78">
        <f>VLOOKUP(B78,Brasil!H:Q,10,0)</f>
        <v>0</v>
      </c>
      <c r="F78" s="47" t="str">
        <f t="shared" si="1"/>
        <v>não</v>
      </c>
      <c r="G78" s="44">
        <f>VLOOKUP(B78,Brasil!H:R,11,0)*5.5</f>
        <v>0</v>
      </c>
      <c r="H78" s="44">
        <f>VLOOKUP(B78,Brasil!H:S,12,0)*5.5</f>
        <v>0</v>
      </c>
      <c r="I78" s="43" t="str">
        <f>VLOOKUP(B78,Brasil!H:X,17,0)</f>
        <v>Tubería corrugada de polietileno</v>
      </c>
    </row>
    <row r="79" spans="1:9" x14ac:dyDescent="0.35">
      <c r="A79" s="40" t="s">
        <v>314</v>
      </c>
      <c r="B79" s="47" t="str">
        <f>VLOOKUP(A79,Brasil!G:H,2,0)</f>
        <v>14B080000</v>
      </c>
      <c r="C79" s="47" t="str">
        <f>VLOOKUP(B79,Brasil!H:N,7,0)</f>
        <v>No</v>
      </c>
      <c r="D79" s="47" t="str">
        <f>VLOOKUP(B79,Brasil!H:O,8,0)</f>
        <v>No</v>
      </c>
      <c r="E79">
        <f>VLOOKUP(B79,Brasil!H:Q,10,0)</f>
        <v>0</v>
      </c>
      <c r="F79" s="47" t="str">
        <f t="shared" si="1"/>
        <v>não</v>
      </c>
      <c r="G79" s="44">
        <f>VLOOKUP(B79,Brasil!H:R,11,0)*5.5</f>
        <v>0</v>
      </c>
      <c r="H79" s="44">
        <f>VLOOKUP(B79,Brasil!H:S,12,0)*5.5</f>
        <v>0</v>
      </c>
      <c r="I79" s="43" t="str">
        <f>VLOOKUP(B79,Brasil!H:X,17,0)</f>
        <v>Accesorios de fibra óptica</v>
      </c>
    </row>
    <row r="80" spans="1:9" x14ac:dyDescent="0.35">
      <c r="A80" s="40" t="s">
        <v>320</v>
      </c>
      <c r="B80" s="47" t="str">
        <f>VLOOKUP(A80,Brasil!G:H,2,0)</f>
        <v>15A010000</v>
      </c>
      <c r="C80" s="47" t="str">
        <f>VLOOKUP(B80,Brasil!H:N,7,0)</f>
        <v>No</v>
      </c>
      <c r="D80" s="47" t="str">
        <f>VLOOKUP(B80,Brasil!H:O,8,0)</f>
        <v>Sí</v>
      </c>
      <c r="E80">
        <f>VLOOKUP(B80,Brasil!H:Q,10,0)</f>
        <v>0</v>
      </c>
      <c r="F80" s="47" t="str">
        <f t="shared" si="1"/>
        <v>não</v>
      </c>
      <c r="G80" s="44">
        <f>VLOOKUP(B80,Brasil!H:R,11,0)*5.5</f>
        <v>0</v>
      </c>
      <c r="H80" s="44">
        <f>VLOOKUP(B80,Brasil!H:S,12,0)*5.5</f>
        <v>0</v>
      </c>
      <c r="I80" s="43" t="str">
        <f>VLOOKUP(B80,Brasil!H:X,17,0)</f>
        <v>Tuberias, válvulas y accesorios de acero</v>
      </c>
    </row>
    <row r="81" spans="1:9" x14ac:dyDescent="0.35">
      <c r="A81" s="40" t="s">
        <v>323</v>
      </c>
      <c r="B81" s="47" t="str">
        <f>VLOOKUP(A81,Brasil!G:H,2,0)</f>
        <v>15A020000</v>
      </c>
      <c r="C81" s="47" t="str">
        <f>VLOOKUP(B81,Brasil!H:N,7,0)</f>
        <v>No</v>
      </c>
      <c r="D81" s="47" t="str">
        <f>VLOOKUP(B81,Brasil!H:O,8,0)</f>
        <v>Sí</v>
      </c>
      <c r="E81">
        <f>VLOOKUP(B81,Brasil!H:Q,10,0)</f>
        <v>0</v>
      </c>
      <c r="F81" s="47" t="str">
        <f t="shared" si="1"/>
        <v>não</v>
      </c>
      <c r="G81" s="44">
        <f>VLOOKUP(B81,Brasil!H:R,11,0)*5.5</f>
        <v>0</v>
      </c>
      <c r="H81" s="44">
        <f>VLOOKUP(B81,Brasil!H:S,12,0)*5.5</f>
        <v>0</v>
      </c>
      <c r="I81" s="43" t="str">
        <f>VLOOKUP(B81,Brasil!H:X,17,0)</f>
        <v>Suministros de válvulas de bola de acero, tubo de acero, válvulas de acero gasoductos, válvulas metálicas para purgas con tapón</v>
      </c>
    </row>
    <row r="82" spans="1:9" x14ac:dyDescent="0.35">
      <c r="A82" s="40" t="s">
        <v>326</v>
      </c>
      <c r="B82" s="47" t="str">
        <f>VLOOKUP(A82,Brasil!G:H,2,0)</f>
        <v>15A030000</v>
      </c>
      <c r="C82" s="47" t="str">
        <f>VLOOKUP(B82,Brasil!H:N,7,0)</f>
        <v>No</v>
      </c>
      <c r="D82" s="47" t="str">
        <f>VLOOKUP(B82,Brasil!H:O,8,0)</f>
        <v>Sí</v>
      </c>
      <c r="E82">
        <f>VLOOKUP(B82,Brasil!H:Q,10,0)</f>
        <v>0</v>
      </c>
      <c r="F82" s="47" t="str">
        <f t="shared" si="1"/>
        <v>não</v>
      </c>
      <c r="G82" s="44">
        <f>VLOOKUP(B82,Brasil!H:R,11,0)*5.5</f>
        <v>0</v>
      </c>
      <c r="H82" s="44">
        <f>VLOOKUP(B82,Brasil!H:S,12,0)*5.5</f>
        <v>0</v>
      </c>
      <c r="I82" s="43" t="str">
        <f>VLOOKUP(B82,Brasil!H:X,17,0)</f>
        <v xml:space="preserve">Tubo y accesorios de polietileno </v>
      </c>
    </row>
    <row r="83" spans="1:9" x14ac:dyDescent="0.35">
      <c r="A83" s="40" t="s">
        <v>329</v>
      </c>
      <c r="B83" s="47" t="str">
        <f>VLOOKUP(A83,Brasil!G:H,2,0)</f>
        <v>15A040000</v>
      </c>
      <c r="C83" s="47" t="str">
        <f>VLOOKUP(B83,Brasil!H:N,7,0)</f>
        <v>No</v>
      </c>
      <c r="D83" s="47" t="str">
        <f>VLOOKUP(B83,Brasil!H:O,8,0)</f>
        <v>Sí</v>
      </c>
      <c r="E83">
        <f>VLOOKUP(B83,Brasil!H:Q,10,0)</f>
        <v>0</v>
      </c>
      <c r="F83" s="47" t="str">
        <f t="shared" si="1"/>
        <v>não</v>
      </c>
      <c r="G83" s="44">
        <f>VLOOKUP(B83,Brasil!H:R,11,0)*5.5</f>
        <v>0</v>
      </c>
      <c r="H83" s="44">
        <f>VLOOKUP(B83,Brasil!H:S,12,0)*5.5</f>
        <v>0</v>
      </c>
      <c r="I83" s="43" t="str">
        <f>VLOOKUP(B83,Brasil!H:X,17,0)</f>
        <v>Accesorios y válvulas de polietileno, válvulas metálicas para purgas con tapón</v>
      </c>
    </row>
    <row r="84" spans="1:9" x14ac:dyDescent="0.35">
      <c r="A84" s="40" t="s">
        <v>332</v>
      </c>
      <c r="B84" s="47" t="str">
        <f>VLOOKUP(A84,Brasil!G:H,2,0)</f>
        <v>15A050000</v>
      </c>
      <c r="C84" s="47" t="str">
        <f>VLOOKUP(B84,Brasil!H:N,7,0)</f>
        <v>No</v>
      </c>
      <c r="D84" s="47" t="str">
        <f>VLOOKUP(B84,Brasil!H:O,8,0)</f>
        <v>Sí</v>
      </c>
      <c r="E84">
        <f>VLOOKUP(B84,Brasil!H:Q,10,0)</f>
        <v>0</v>
      </c>
      <c r="F84" s="47" t="str">
        <f t="shared" si="1"/>
        <v>não</v>
      </c>
      <c r="G84" s="44">
        <f>VLOOKUP(B84,Brasil!H:R,11,0)*5.5</f>
        <v>0</v>
      </c>
      <c r="H84" s="44">
        <f>VLOOKUP(B84,Brasil!H:S,12,0)*5.5</f>
        <v>0</v>
      </c>
      <c r="I84" s="43" t="str">
        <f>VLOOKUP(B84,Brasil!H:X,17,0)</f>
        <v xml:space="preserve">Se trata de la compra de los equipos requeridos para realizar los trabajos de operaciones de taladro y obturación en carga. Es necesario contar con maquinaria especializada para los servicios realizados por nuestro personal. </v>
      </c>
    </row>
    <row r="85" spans="1:9" x14ac:dyDescent="0.35">
      <c r="A85" s="40" t="s">
        <v>335</v>
      </c>
      <c r="B85" s="47" t="str">
        <f>VLOOKUP(A85,Brasil!G:H,2,0)</f>
        <v>15A060000</v>
      </c>
      <c r="C85" s="47" t="str">
        <f>VLOOKUP(B85,Brasil!H:N,7,0)</f>
        <v>No</v>
      </c>
      <c r="D85" s="47" t="str">
        <f>VLOOKUP(B85,Brasil!H:O,8,0)</f>
        <v>Sí</v>
      </c>
      <c r="E85">
        <f>VLOOKUP(B85,Brasil!H:Q,10,0)</f>
        <v>0</v>
      </c>
      <c r="F85" s="47" t="str">
        <f t="shared" si="1"/>
        <v>não</v>
      </c>
      <c r="G85" s="44">
        <f>VLOOKUP(B85,Brasil!H:R,11,0)*5.5</f>
        <v>0</v>
      </c>
      <c r="H85" s="44">
        <f>VLOOKUP(B85,Brasil!H:S,12,0)*5.5</f>
        <v>0</v>
      </c>
      <c r="I85" s="43" t="str">
        <f>VLOOKUP(B85,Brasil!H:X,17,0)</f>
        <v>Láminas protección redes gas</v>
      </c>
    </row>
    <row r="86" spans="1:9" x14ac:dyDescent="0.35">
      <c r="A86" s="40" t="s">
        <v>339</v>
      </c>
      <c r="B86" s="47" t="str">
        <f>VLOOKUP(A86,Brasil!G:H,2,0)</f>
        <v>15B010000</v>
      </c>
      <c r="C86" s="47" t="str">
        <f>VLOOKUP(B86,Brasil!H:N,7,0)</f>
        <v>No</v>
      </c>
      <c r="D86" s="47" t="str">
        <f>VLOOKUP(B86,Brasil!H:O,8,0)</f>
        <v>Sí</v>
      </c>
      <c r="E86">
        <f>VLOOKUP(B86,Brasil!H:Q,10,0)</f>
        <v>0</v>
      </c>
      <c r="F86" s="47" t="str">
        <f t="shared" si="1"/>
        <v>não</v>
      </c>
      <c r="G86" s="44">
        <f>VLOOKUP(B86,Brasil!H:R,11,0)*5.5</f>
        <v>0</v>
      </c>
      <c r="H86" s="44">
        <f>VLOOKUP(B86,Brasil!H:S,12,0)*5.5</f>
        <v>0</v>
      </c>
      <c r="I86" s="43" t="str">
        <f>VLOOKUP(B86,Brasil!H:X,17,0)</f>
        <v>Accesorios de acero al carbono (codos, tes, reducciones, bridas, juntas, discos), juntas aislantes, cintas de revestimiento de tubería</v>
      </c>
    </row>
    <row r="87" spans="1:9" x14ac:dyDescent="0.35">
      <c r="A87" s="40" t="s">
        <v>342</v>
      </c>
      <c r="B87" s="47" t="str">
        <f>VLOOKUP(A87,Brasil!G:H,2,0)</f>
        <v>15B020000</v>
      </c>
      <c r="C87" s="47" t="str">
        <f>VLOOKUP(B87,Brasil!H:N,7,0)</f>
        <v>No</v>
      </c>
      <c r="D87" s="47" t="str">
        <f>VLOOKUP(B87,Brasil!H:O,8,0)</f>
        <v>No</v>
      </c>
      <c r="E87">
        <f>VLOOKUP(B87,Brasil!H:Q,10,0)</f>
        <v>0</v>
      </c>
      <c r="F87" s="47" t="str">
        <f t="shared" si="1"/>
        <v>não</v>
      </c>
      <c r="G87" s="44">
        <f>VLOOKUP(B87,Brasil!H:R,11,0)*5.5</f>
        <v>0</v>
      </c>
      <c r="H87" s="44">
        <f>VLOOKUP(B87,Brasil!H:S,12,0)*5.5</f>
        <v>0</v>
      </c>
      <c r="I87" s="43" t="str">
        <f>VLOOKUP(B87,Brasil!H:X,17,0)</f>
        <v>Accesorios de fundición y de gabinete</v>
      </c>
    </row>
    <row r="88" spans="1:9" x14ac:dyDescent="0.35">
      <c r="A88" s="40" t="s">
        <v>344</v>
      </c>
      <c r="B88" s="47" t="str">
        <f>VLOOKUP(A88,Brasil!G:H,2,0)</f>
        <v>15B030000</v>
      </c>
      <c r="C88" s="47" t="str">
        <f>VLOOKUP(B88,Brasil!H:N,7,0)</f>
        <v>No</v>
      </c>
      <c r="D88" s="47" t="str">
        <f>VLOOKUP(B88,Brasil!H:O,8,0)</f>
        <v>Sí</v>
      </c>
      <c r="E88">
        <f>VLOOKUP(B88,Brasil!H:Q,10,0)</f>
        <v>0</v>
      </c>
      <c r="F88" s="47" t="str">
        <f t="shared" si="1"/>
        <v>não</v>
      </c>
      <c r="G88" s="44">
        <f>VLOOKUP(B88,Brasil!H:R,11,0)*5.5</f>
        <v>0</v>
      </c>
      <c r="H88" s="44">
        <f>VLOOKUP(B88,Brasil!H:S,12,0)*5.5</f>
        <v>0</v>
      </c>
      <c r="I88" s="43" t="str">
        <f>VLOOKUP(B88,Brasil!H:X,17,0)</f>
        <v>Armarios de distribución (diseño, construcción y puesta en marcha de estaciones de regulación y medida prefabricadas contenidas en armarios metálicos o prefrabricados de hormigón).
* Los materiales que requieran montaje en obra, por parte del proveedor, tendrán una calificación de riesgo: Medio</v>
      </c>
    </row>
    <row r="89" spans="1:9" x14ac:dyDescent="0.35">
      <c r="A89" s="40" t="s">
        <v>347</v>
      </c>
      <c r="B89" s="47" t="str">
        <f>VLOOKUP(A89,Brasil!G:H,2,0)</f>
        <v>15B040000</v>
      </c>
      <c r="C89" s="47" t="str">
        <f>VLOOKUP(B89,Brasil!H:N,7,0)</f>
        <v>No</v>
      </c>
      <c r="D89" s="47" t="str">
        <f>VLOOKUP(B89,Brasil!H:O,8,0)</f>
        <v>Sí</v>
      </c>
      <c r="E89">
        <f>VLOOKUP(B89,Brasil!H:Q,10,0)</f>
        <v>0</v>
      </c>
      <c r="F89" s="47" t="str">
        <f t="shared" si="1"/>
        <v>não</v>
      </c>
      <c r="G89" s="44">
        <f>VLOOKUP(B89,Brasil!H:R,11,0)*5.5</f>
        <v>0</v>
      </c>
      <c r="H89" s="44">
        <f>VLOOKUP(B89,Brasil!H:S,12,0)*5.5</f>
        <v>0</v>
      </c>
      <c r="I89" s="43" t="str">
        <f>VLOOKUP(B89,Brasil!H:X,17,0)</f>
        <v>Armarios de utilización (conjuntos de regulación) y recambios</v>
      </c>
    </row>
    <row r="90" spans="1:9" x14ac:dyDescent="0.35">
      <c r="A90" s="40" t="s">
        <v>350</v>
      </c>
      <c r="B90" s="47" t="str">
        <f>VLOOKUP(A90,Brasil!G:H,2,0)</f>
        <v>15B050000</v>
      </c>
      <c r="C90" s="47" t="str">
        <f>VLOOKUP(B90,Brasil!H:N,7,0)</f>
        <v>No</v>
      </c>
      <c r="D90" s="47" t="str">
        <f>VLOOKUP(B90,Brasil!H:O,8,0)</f>
        <v>No</v>
      </c>
      <c r="E90">
        <f>VLOOKUP(B90,Brasil!H:Q,10,0)</f>
        <v>0</v>
      </c>
      <c r="F90" s="47" t="str">
        <f t="shared" si="1"/>
        <v>não</v>
      </c>
      <c r="G90" s="44">
        <f>VLOOKUP(B90,Brasil!H:R,11,0)*5.5</f>
        <v>0</v>
      </c>
      <c r="H90" s="44">
        <f>VLOOKUP(B90,Brasil!H:S,12,0)*5.5</f>
        <v>0</v>
      </c>
      <c r="I90" s="43" t="str">
        <f>VLOOKUP(B90,Brasil!H:X,17,0)</f>
        <v>Tubo de guarda para protección de válvulas, útiles y tapones antimanipulación de válvulas, inmovilizador de llaves de usuario</v>
      </c>
    </row>
    <row r="91" spans="1:9" x14ac:dyDescent="0.35">
      <c r="A91" s="40" t="s">
        <v>353</v>
      </c>
      <c r="B91" s="47" t="str">
        <f>VLOOKUP(A91,Brasil!G:H,2,0)</f>
        <v>15B060000</v>
      </c>
      <c r="C91" s="47" t="str">
        <f>VLOOKUP(B91,Brasil!H:N,7,0)</f>
        <v>No</v>
      </c>
      <c r="D91" s="47" t="str">
        <f>VLOOKUP(B91,Brasil!H:O,8,0)</f>
        <v>No</v>
      </c>
      <c r="E91">
        <f>VLOOKUP(B91,Brasil!H:Q,10,0)</f>
        <v>0</v>
      </c>
      <c r="F91" s="47" t="str">
        <f t="shared" si="1"/>
        <v>não</v>
      </c>
      <c r="G91" s="44">
        <f>VLOOKUP(B91,Brasil!H:R,11,0)*5.5</f>
        <v>0</v>
      </c>
      <c r="H91" s="44">
        <f>VLOOKUP(B91,Brasil!H:S,12,0)*5.5</f>
        <v>0</v>
      </c>
      <c r="I91" s="43" t="str">
        <f>VLOOKUP(B91,Brasil!H:X,17,0)</f>
        <v>Protección para tubería, telegestión de protección catódica (requiere instalación o montaje), respiraderos, separadores y cierres.
* Los materiales que requieran montaje en obra, por parte del proveedor, tendrán una calificación de riesgo: Medio</v>
      </c>
    </row>
    <row r="92" spans="1:9" x14ac:dyDescent="0.35">
      <c r="A92" s="40" t="s">
        <v>356</v>
      </c>
      <c r="B92" s="47" t="str">
        <f>VLOOKUP(A92,Brasil!G:H,2,0)</f>
        <v>15B070000</v>
      </c>
      <c r="C92" s="47" t="str">
        <f>VLOOKUP(B92,Brasil!H:N,7,0)</f>
        <v>No</v>
      </c>
      <c r="D92" s="47" t="str">
        <f>VLOOKUP(B92,Brasil!H:O,8,0)</f>
        <v>Sí</v>
      </c>
      <c r="E92">
        <f>VLOOKUP(B92,Brasil!H:Q,10,0)</f>
        <v>0</v>
      </c>
      <c r="F92" s="47" t="str">
        <f t="shared" si="1"/>
        <v>não</v>
      </c>
      <c r="G92" s="44">
        <f>VLOOKUP(B92,Brasil!H:R,11,0)*5.5</f>
        <v>0</v>
      </c>
      <c r="H92" s="44">
        <f>VLOOKUP(B92,Brasil!H:S,12,0)*5.5</f>
        <v>0</v>
      </c>
      <c r="I92" s="43" t="str">
        <f>VLOOKUP(B92,Brasil!H:X,17,0)</f>
        <v>Protección para tuberías, banda de señalización, hitos de señalización. Implica montaje en ocasiones, por ejemplo de instalación de equipamiento de adquisición y transmisión de datos para redes de distribución (unidades remotas, equipos de comunicación (modems, antenas) y de alimentación (paneles solares, reguladores, baterías).
* Los materiales que requieran montaje en obra, por parte del proveedor, tendrán una calificación de riesgo: Medio</v>
      </c>
    </row>
    <row r="93" spans="1:9" x14ac:dyDescent="0.35">
      <c r="A93" s="40" t="s">
        <v>359</v>
      </c>
      <c r="B93" s="47" t="str">
        <f>VLOOKUP(A93,Brasil!G:H,2,0)</f>
        <v>15B080000</v>
      </c>
      <c r="C93" s="47" t="str">
        <f>VLOOKUP(B93,Brasil!H:N,7,0)</f>
        <v>No</v>
      </c>
      <c r="D93" s="47" t="str">
        <f>VLOOKUP(B93,Brasil!H:O,8,0)</f>
        <v>No</v>
      </c>
      <c r="E93">
        <f>VLOOKUP(B93,Brasil!H:Q,10,0)</f>
        <v>0</v>
      </c>
      <c r="F93" s="47" t="str">
        <f t="shared" si="1"/>
        <v>não</v>
      </c>
      <c r="G93" s="44">
        <f>VLOOKUP(B93,Brasil!H:R,11,0)*5.5</f>
        <v>0</v>
      </c>
      <c r="H93" s="44">
        <f>VLOOKUP(B93,Brasil!H:S,12,0)*5.5</f>
        <v>0</v>
      </c>
      <c r="I93" s="43" t="str">
        <f>VLOOKUP(B93,Brasil!H:X,17,0)</f>
        <v>Materiales movilidad gas comprimido y electricidad. EXISTE LA POSIBILIDAD DE INSTALACIÓN O MONTAJE, No es SF repetitiva.
* Los materiales que requieran montaje en obra, por parte del proveedor, tendrán una calificación de riesgo: Medio</v>
      </c>
    </row>
    <row r="94" spans="1:9" x14ac:dyDescent="0.35">
      <c r="A94" s="40" t="s">
        <v>362</v>
      </c>
      <c r="B94" s="47" t="str">
        <f>VLOOKUP(A94,Brasil!G:H,2,0)</f>
        <v>15B090000</v>
      </c>
      <c r="C94" s="47" t="str">
        <f>VLOOKUP(B94,Brasil!H:N,7,0)</f>
        <v>No</v>
      </c>
      <c r="D94" s="47" t="str">
        <f>VLOOKUP(B94,Brasil!H:O,8,0)</f>
        <v>Sí</v>
      </c>
      <c r="E94">
        <f>VLOOKUP(B94,Brasil!H:Q,10,0)</f>
        <v>0</v>
      </c>
      <c r="F94" s="47" t="str">
        <f t="shared" si="1"/>
        <v>não</v>
      </c>
      <c r="G94" s="44">
        <f>VLOOKUP(B94,Brasil!H:R,11,0)*5.5</f>
        <v>0</v>
      </c>
      <c r="H94" s="44">
        <f>VLOOKUP(B94,Brasil!H:S,12,0)*5.5</f>
        <v>0</v>
      </c>
      <c r="I94" s="43" t="str">
        <f>VLOOKUP(B94,Brasil!H:X,17,0)</f>
        <v>Actuadores telemandados (requieren montaje), reguladores, válvulas y recambios para ERMs, cartuchos filtrantes. Implica montaje en ocasiones, por ejemplo de instalación de equipamiento de adquisición y transmisión de datos para ERMs (unidades remotas, equipos de comunicación (modems, antenas) y de alimentación (paneles solares, reguladores, baterías).
* Los materiales que requieran montaje en obra, por parte del proveedor, tendrán una calificación de riesgo: Medio</v>
      </c>
    </row>
    <row r="95" spans="1:9" x14ac:dyDescent="0.35">
      <c r="A95" s="40" t="s">
        <v>365</v>
      </c>
      <c r="B95" s="47" t="str">
        <f>VLOOKUP(A95,Brasil!G:H,2,0)</f>
        <v>15B100000</v>
      </c>
      <c r="C95" s="47" t="str">
        <f>VLOOKUP(B95,Brasil!H:N,7,0)</f>
        <v>No</v>
      </c>
      <c r="D95" s="47" t="str">
        <f>VLOOKUP(B95,Brasil!H:O,8,0)</f>
        <v>No</v>
      </c>
      <c r="E95">
        <f>VLOOKUP(B95,Brasil!H:Q,10,0)</f>
        <v>0</v>
      </c>
      <c r="F95" s="47" t="str">
        <f t="shared" si="1"/>
        <v>não</v>
      </c>
      <c r="G95" s="44">
        <f>VLOOKUP(B95,Brasil!H:R,11,0)*5.5</f>
        <v>0</v>
      </c>
      <c r="H95" s="44">
        <f>VLOOKUP(B95,Brasil!H:S,12,0)*5.5</f>
        <v>0</v>
      </c>
      <c r="I95" s="43" t="str">
        <f>VLOOKUP(B95,Brasil!H:X,17,0)</f>
        <v>* Los materiales que requieran montaje en obra, por parte del proveedor, tendrán una calificación de riesgo: Medio</v>
      </c>
    </row>
    <row r="96" spans="1:9" x14ac:dyDescent="0.35">
      <c r="A96" s="40" t="s">
        <v>368</v>
      </c>
      <c r="B96" s="47" t="str">
        <f>VLOOKUP(A96,Brasil!G:H,2,0)</f>
        <v>15B110000</v>
      </c>
      <c r="C96" s="47" t="str">
        <f>VLOOKUP(B96,Brasil!H:N,7,0)</f>
        <v>No</v>
      </c>
      <c r="D96" s="47" t="str">
        <f>VLOOKUP(B96,Brasil!H:O,8,0)</f>
        <v>Sí</v>
      </c>
      <c r="E96">
        <f>VLOOKUP(B96,Brasil!H:Q,10,0)</f>
        <v>0</v>
      </c>
      <c r="F96" s="47" t="str">
        <f t="shared" si="1"/>
        <v>não</v>
      </c>
      <c r="G96" s="44">
        <f>VLOOKUP(B96,Brasil!H:R,11,0)*5.5</f>
        <v>0</v>
      </c>
      <c r="H96" s="44">
        <f>VLOOKUP(B96,Brasil!H:S,12,0)*5.5</f>
        <v>0</v>
      </c>
      <c r="I96" s="43" t="str">
        <f>VLOOKUP(B96,Brasil!H:X,17,0)</f>
        <v>Accesorios auxiliares de fundición PVC, manguitos de transición</v>
      </c>
    </row>
    <row r="97" spans="1:9" x14ac:dyDescent="0.35">
      <c r="A97" s="40" t="s">
        <v>371</v>
      </c>
      <c r="B97" s="47" t="str">
        <f>VLOOKUP(A97,Brasil!G:H,2,0)</f>
        <v>15B120000</v>
      </c>
      <c r="C97" s="47" t="str">
        <f>VLOOKUP(B97,Brasil!H:N,7,0)</f>
        <v>No</v>
      </c>
      <c r="D97" s="47" t="str">
        <f>VLOOKUP(B97,Brasil!H:O,8,0)</f>
        <v>No</v>
      </c>
      <c r="E97">
        <f>VLOOKUP(B97,Brasil!H:Q,10,0)</f>
        <v>0</v>
      </c>
      <c r="F97" s="47" t="str">
        <f t="shared" si="1"/>
        <v>não</v>
      </c>
      <c r="G97" s="44">
        <f>VLOOKUP(B97,Brasil!H:R,11,0)*5.5</f>
        <v>0</v>
      </c>
      <c r="H97" s="44">
        <f>VLOOKUP(B97,Brasil!H:S,12,0)*5.5</f>
        <v>0</v>
      </c>
      <c r="I97" s="43" t="str">
        <f>VLOOKUP(B97,Brasil!H:X,17,0)</f>
        <v>Repuestos de planta de peak shaving</v>
      </c>
    </row>
    <row r="98" spans="1:9" x14ac:dyDescent="0.35">
      <c r="A98" s="40" t="s">
        <v>373</v>
      </c>
      <c r="B98" s="47" t="str">
        <f>VLOOKUP(A98,Brasil!G:H,2,0)</f>
        <v>15B130000</v>
      </c>
      <c r="C98" s="47" t="str">
        <f>VLOOKUP(B98,Brasil!H:N,7,0)</f>
        <v>No</v>
      </c>
      <c r="D98" s="47" t="str">
        <f>VLOOKUP(B98,Brasil!H:O,8,0)</f>
        <v>Sí</v>
      </c>
      <c r="E98">
        <f>VLOOKUP(B98,Brasil!H:Q,10,0)</f>
        <v>0</v>
      </c>
      <c r="F98" s="47" t="str">
        <f t="shared" si="1"/>
        <v>não</v>
      </c>
      <c r="G98" s="44">
        <f>VLOOKUP(B98,Brasil!H:R,11,0)*5.5</f>
        <v>0</v>
      </c>
      <c r="H98" s="44">
        <f>VLOOKUP(B98,Brasil!H:S,12,0)*5.5</f>
        <v>0</v>
      </c>
      <c r="I98" s="43" t="str">
        <f>VLOOKUP(B98,Brasil!H:X,17,0)</f>
        <v>Tallos, transiciones acero polietileno y vainas, TES balonar sobre tubería, TE carga sobre derivación</v>
      </c>
    </row>
    <row r="99" spans="1:9" x14ac:dyDescent="0.35">
      <c r="A99" s="40" t="s">
        <v>376</v>
      </c>
      <c r="B99" s="47" t="str">
        <f>VLOOKUP(A99,Brasil!G:H,2,0)</f>
        <v>15B140000</v>
      </c>
      <c r="C99" s="47" t="str">
        <f>VLOOKUP(B99,Brasil!H:N,7,0)</f>
        <v>No</v>
      </c>
      <c r="D99" s="47" t="str">
        <f>VLOOKUP(B99,Brasil!H:O,8,0)</f>
        <v>Sí</v>
      </c>
      <c r="E99">
        <f>VLOOKUP(B99,Brasil!H:Q,10,0)</f>
        <v>0</v>
      </c>
      <c r="F99" s="47" t="str">
        <f t="shared" si="1"/>
        <v>não</v>
      </c>
      <c r="G99" s="44">
        <f>VLOOKUP(B99,Brasil!H:R,11,0)*5.5</f>
        <v>0</v>
      </c>
      <c r="H99" s="44">
        <f>VLOOKUP(B99,Brasil!H:S,12,0)*5.5</f>
        <v>0</v>
      </c>
      <c r="I99" s="43" t="str">
        <f>VLOOKUP(B99,Brasil!H:X,17,0)</f>
        <v>ELIMINAR SUBFAMILIA. Actividad ya incluida en la 412002006</v>
      </c>
    </row>
    <row r="100" spans="1:9" x14ac:dyDescent="0.35">
      <c r="A100" s="41" t="s">
        <v>379</v>
      </c>
      <c r="B100" s="47" t="str">
        <f>VLOOKUP(A100,Brasil!G:H,2,0)</f>
        <v>15B150000</v>
      </c>
      <c r="C100" s="47" t="str">
        <f>VLOOKUP(B100,Brasil!H:N,7,0)</f>
        <v>No</v>
      </c>
      <c r="D100" s="47" t="str">
        <f>VLOOKUP(B100,Brasil!H:O,8,0)</f>
        <v>Sí</v>
      </c>
      <c r="E100">
        <f>VLOOKUP(B100,Brasil!H:Q,10,0)</f>
        <v>0</v>
      </c>
      <c r="F100" s="47" t="str">
        <f t="shared" si="1"/>
        <v>não</v>
      </c>
      <c r="G100" s="44">
        <f>VLOOKUP(B100,Brasil!H:R,11,0)*5.5</f>
        <v>0</v>
      </c>
      <c r="H100" s="44">
        <f>VLOOKUP(B100,Brasil!H:S,12,0)*5.5</f>
        <v>0</v>
      </c>
      <c r="I100" s="43" t="str">
        <f>VLOOKUP(B100,Brasil!H:X,17,0)</f>
        <v>Válvulas de acometida y ERMs</v>
      </c>
    </row>
    <row r="101" spans="1:9" x14ac:dyDescent="0.35">
      <c r="A101" s="40" t="s">
        <v>382</v>
      </c>
      <c r="B101" s="47" t="str">
        <f>VLOOKUP(A101,Brasil!G:H,2,0)</f>
        <v>15B160000</v>
      </c>
      <c r="C101" s="47" t="str">
        <f>VLOOKUP(B101,Brasil!H:N,7,0)</f>
        <v>No</v>
      </c>
      <c r="D101" s="47" t="str">
        <f>VLOOKUP(B101,Brasil!H:O,8,0)</f>
        <v>Sí</v>
      </c>
      <c r="E101">
        <f>VLOOKUP(B101,Brasil!H:Q,10,0)</f>
        <v>0</v>
      </c>
      <c r="F101" s="47" t="str">
        <f t="shared" si="1"/>
        <v>não</v>
      </c>
      <c r="G101" s="44">
        <f>VLOOKUP(B101,Brasil!H:R,11,0)*5.5</f>
        <v>0</v>
      </c>
      <c r="H101" s="44">
        <f>VLOOKUP(B101,Brasil!H:S,12,0)*5.5</f>
        <v>0</v>
      </c>
      <c r="I101" s="43" t="str">
        <f>VLOOKUP(B101,Brasil!H:X,17,0)</f>
        <v>Accesorios para derivación y obturación de redes de carga</v>
      </c>
    </row>
    <row r="102" spans="1:9" x14ac:dyDescent="0.35">
      <c r="A102" s="40" t="s">
        <v>387</v>
      </c>
      <c r="B102" s="47" t="str">
        <f>VLOOKUP(A102,Brasil!G:H,2,0)</f>
        <v>15C010000</v>
      </c>
      <c r="C102" s="47" t="str">
        <f>VLOOKUP(B102,Brasil!H:N,7,0)</f>
        <v>No</v>
      </c>
      <c r="D102" s="47" t="str">
        <f>VLOOKUP(B102,Brasil!H:O,8,0)</f>
        <v>Sí</v>
      </c>
      <c r="E102">
        <f>VLOOKUP(B102,Brasil!H:Q,10,0)</f>
        <v>0</v>
      </c>
      <c r="F102" s="47" t="str">
        <f t="shared" si="1"/>
        <v>não</v>
      </c>
      <c r="G102" s="44">
        <f>VLOOKUP(B102,Brasil!H:R,11,0)*5.5</f>
        <v>0</v>
      </c>
      <c r="H102" s="44">
        <f>VLOOKUP(B102,Brasil!H:S,12,0)*5.5</f>
        <v>0</v>
      </c>
      <c r="I102" s="43" t="str">
        <f>VLOOKUP(B102,Brasil!H:X,17,0)</f>
        <v>Contadores de gas y accesorios para contadores de gas</v>
      </c>
    </row>
    <row r="103" spans="1:9" x14ac:dyDescent="0.35">
      <c r="A103" s="40" t="s">
        <v>390</v>
      </c>
      <c r="B103" s="47" t="str">
        <f>VLOOKUP(A103,Brasil!G:H,2,0)</f>
        <v>15C020000</v>
      </c>
      <c r="C103" s="47" t="str">
        <f>VLOOKUP(B103,Brasil!H:N,7,0)</f>
        <v>No</v>
      </c>
      <c r="D103" s="47" t="str">
        <f>VLOOKUP(B103,Brasil!H:O,8,0)</f>
        <v>No</v>
      </c>
      <c r="E103">
        <f>VLOOKUP(B103,Brasil!H:Q,10,0)</f>
        <v>0</v>
      </c>
      <c r="F103" s="47" t="str">
        <f t="shared" si="1"/>
        <v>não</v>
      </c>
      <c r="G103" s="44">
        <f>VLOOKUP(B103,Brasil!H:R,11,0)*5.5</f>
        <v>0</v>
      </c>
      <c r="H103" s="44">
        <f>VLOOKUP(B103,Brasil!H:S,12,0)*5.5</f>
        <v>0</v>
      </c>
      <c r="I103" s="43" t="str">
        <f>VLOOKUP(B103,Brasil!H:X,17,0)</f>
        <v>Registradores de verificación y medida, conversores con modem integrado</v>
      </c>
    </row>
    <row r="104" spans="1:9" x14ac:dyDescent="0.35">
      <c r="A104" s="40" t="s">
        <v>393</v>
      </c>
      <c r="B104" s="47" t="str">
        <f>VLOOKUP(A104,Brasil!G:H,2,0)</f>
        <v>15C030000</v>
      </c>
      <c r="C104" s="47" t="str">
        <f>VLOOKUP(B104,Brasil!H:N,7,0)</f>
        <v>No</v>
      </c>
      <c r="D104" s="47" t="str">
        <f>VLOOKUP(B104,Brasil!H:O,8,0)</f>
        <v>Sí</v>
      </c>
      <c r="E104">
        <f>VLOOKUP(B104,Brasil!H:Q,10,0)</f>
        <v>0</v>
      </c>
      <c r="F104" s="47" t="str">
        <f t="shared" si="1"/>
        <v>não</v>
      </c>
      <c r="G104" s="44">
        <f>VLOOKUP(B104,Brasil!H:R,11,0)*5.5</f>
        <v>0</v>
      </c>
      <c r="H104" s="44">
        <f>VLOOKUP(B104,Brasil!H:S,12,0)*5.5</f>
        <v>0</v>
      </c>
      <c r="I104" s="43" t="str">
        <f>VLOOKUP(B104,Brasil!H:X,17,0)</f>
        <v>Accesorios para contadores de gas; gestores centros de transforamación; juntas planas de goma para contadores; obturadores magnéticos.</v>
      </c>
    </row>
    <row r="105" spans="1:9" x14ac:dyDescent="0.35">
      <c r="A105" s="40" t="s">
        <v>396</v>
      </c>
      <c r="B105" s="47" t="str">
        <f>VLOOKUP(A105,Brasil!G:H,2,0)</f>
        <v>15C040000</v>
      </c>
      <c r="C105" s="47" t="str">
        <f>VLOOKUP(B105,Brasil!H:N,7,0)</f>
        <v>No</v>
      </c>
      <c r="D105" s="47" t="str">
        <f>VLOOKUP(B105,Brasil!H:O,8,0)</f>
        <v>No</v>
      </c>
      <c r="E105">
        <f>VLOOKUP(B105,Brasil!H:Q,10,0)</f>
        <v>0</v>
      </c>
      <c r="F105" s="47" t="str">
        <f t="shared" si="1"/>
        <v>não</v>
      </c>
      <c r="G105" s="44">
        <f>VLOOKUP(B105,Brasil!H:R,11,0)*5.5</f>
        <v>0</v>
      </c>
      <c r="H105" s="44">
        <f>VLOOKUP(B105,Brasil!H:S,12,0)*5.5</f>
        <v>0</v>
      </c>
      <c r="I105" s="43" t="str">
        <f>VLOOKUP(B105,Brasil!H:X,17,0)</f>
        <v>Verificación de contadores, recuperación y programación de contadores</v>
      </c>
    </row>
    <row r="106" spans="1:9" x14ac:dyDescent="0.35">
      <c r="A106" s="40" t="s">
        <v>401</v>
      </c>
      <c r="B106" s="47" t="str">
        <f>VLOOKUP(A106,Brasil!G:H,2,0)</f>
        <v>15D010000</v>
      </c>
      <c r="C106" s="47" t="str">
        <f>VLOOKUP(B106,Brasil!H:N,7,0)</f>
        <v>No</v>
      </c>
      <c r="D106" s="47" t="str">
        <f>VLOOKUP(B106,Brasil!H:O,8,0)</f>
        <v>Sí</v>
      </c>
      <c r="E106">
        <f>VLOOKUP(B106,Brasil!H:Q,10,0)</f>
        <v>0</v>
      </c>
      <c r="F106" s="47" t="str">
        <f t="shared" si="1"/>
        <v>não</v>
      </c>
      <c r="G106" s="44">
        <f>VLOOKUP(B106,Brasil!H:R,11,0)*5.5</f>
        <v>0</v>
      </c>
      <c r="H106" s="44">
        <f>VLOOKUP(B106,Brasil!H:S,12,0)*5.5</f>
        <v>0</v>
      </c>
      <c r="I106" s="43" t="str">
        <f>VLOOKUP(B106,Brasil!H:X,17,0)</f>
        <v>Ropa de trabajo, EPIs, material de seguridad (señalización, escaleras), equipos de respiración autónoma</v>
      </c>
    </row>
    <row r="107" spans="1:9" x14ac:dyDescent="0.35">
      <c r="A107" s="40" t="s">
        <v>404</v>
      </c>
      <c r="B107" s="47" t="str">
        <f>VLOOKUP(A107,Brasil!G:H,2,0)</f>
        <v>15D020000</v>
      </c>
      <c r="C107" s="47" t="str">
        <f>VLOOKUP(B107,Brasil!H:N,7,0)</f>
        <v>No</v>
      </c>
      <c r="D107" s="47" t="str">
        <f>VLOOKUP(B107,Brasil!H:O,8,0)</f>
        <v>Sí</v>
      </c>
      <c r="E107">
        <f>VLOOKUP(B107,Brasil!H:Q,10,0)</f>
        <v>0</v>
      </c>
      <c r="F107" s="47" t="str">
        <f t="shared" si="1"/>
        <v>não</v>
      </c>
      <c r="G107" s="44">
        <f>VLOOKUP(B107,Brasil!H:R,11,0)*5.5</f>
        <v>0</v>
      </c>
      <c r="H107" s="44">
        <f>VLOOKUP(B107,Brasil!H:S,12,0)*5.5</f>
        <v>0</v>
      </c>
      <c r="I107" s="43" t="str">
        <f>VLOOKUP(B107,Brasil!H:X,17,0)</f>
        <v>Compra y mantenimiento de equipos: analizadores y detectores de gas, localizadores de tubos, chispómetros, manómetros, cromatógrafos. Puede implicar presencia de personal ajeno en las instalaciones.
* Los materiales que requieran montaje en obra, por parte del proveedor, tendrán una calificación de riesgo: Medio</v>
      </c>
    </row>
    <row r="108" spans="1:9" x14ac:dyDescent="0.35">
      <c r="A108" s="40" t="s">
        <v>407</v>
      </c>
      <c r="B108" s="47" t="str">
        <f>VLOOKUP(A108,Brasil!G:H,2,0)</f>
        <v>15D030000</v>
      </c>
      <c r="C108" s="47" t="str">
        <f>VLOOKUP(B108,Brasil!H:N,7,0)</f>
        <v>Sí</v>
      </c>
      <c r="D108" s="47" t="str">
        <f>VLOOKUP(B108,Brasil!H:O,8,0)</f>
        <v>No</v>
      </c>
      <c r="E108">
        <f>VLOOKUP(B108,Brasil!H:Q,10,0)</f>
        <v>0</v>
      </c>
      <c r="F108" s="47" t="str">
        <f t="shared" si="1"/>
        <v>não</v>
      </c>
      <c r="G108" s="44">
        <f>VLOOKUP(B108,Brasil!H:R,11,0)*5.5</f>
        <v>0</v>
      </c>
      <c r="H108" s="44">
        <f>VLOOKUP(B108,Brasil!H:S,12,0)*5.5</f>
        <v>0</v>
      </c>
      <c r="I108" s="43" t="str">
        <f>VLOOKUP(B108,Brasil!H:X,17,0)</f>
        <v xml:space="preserve">Equipos para redes de telecomunicaciones. Se utilizaba principalmente para la sociedad Gas Natural Fenosa Telecomunicaciones, vendida en 2014. </v>
      </c>
    </row>
    <row r="109" spans="1:9" x14ac:dyDescent="0.35">
      <c r="A109" s="40" t="s">
        <v>410</v>
      </c>
      <c r="B109" s="47" t="str">
        <f>VLOOKUP(A109,Brasil!G:H,2,0)</f>
        <v>15D040000</v>
      </c>
      <c r="C109" s="47" t="str">
        <f>VLOOKUP(B109,Brasil!H:N,7,0)</f>
        <v>No</v>
      </c>
      <c r="D109" s="47" t="str">
        <f>VLOOKUP(B109,Brasil!H:O,8,0)</f>
        <v>No</v>
      </c>
      <c r="E109">
        <f>VLOOKUP(B109,Brasil!H:Q,10,0)</f>
        <v>0</v>
      </c>
      <c r="F109" s="47" t="str">
        <f t="shared" si="1"/>
        <v>não</v>
      </c>
      <c r="G109" s="44">
        <f>VLOOKUP(B109,Brasil!H:R,11,0)*5.5</f>
        <v>0</v>
      </c>
      <c r="H109" s="44">
        <f>VLOOKUP(B109,Brasil!H:S,12,0)*5.5</f>
        <v>0</v>
      </c>
      <c r="I109" s="43" t="str">
        <f>VLOOKUP(B109,Brasil!H:X,17,0)</f>
        <v>Suministro e instalación de equipos y repuestos eléctricos, electrónicos, gasodomesticos y electrodomésticos.
* Los materiales que requieran montaje en obra, por parte del proveedor, tendrán una calificación de riesgo: Medio</v>
      </c>
    </row>
    <row r="110" spans="1:9" x14ac:dyDescent="0.35">
      <c r="A110" s="40" t="s">
        <v>413</v>
      </c>
      <c r="B110" s="47" t="str">
        <f>VLOOKUP(A110,Brasil!G:H,2,0)</f>
        <v>15D050000</v>
      </c>
      <c r="C110" s="47" t="str">
        <f>VLOOKUP(B110,Brasil!H:N,7,0)</f>
        <v>No</v>
      </c>
      <c r="D110" s="47" t="str">
        <f>VLOOKUP(B110,Brasil!H:O,8,0)</f>
        <v>No</v>
      </c>
      <c r="E110">
        <f>VLOOKUP(B110,Brasil!H:Q,10,0)</f>
        <v>0</v>
      </c>
      <c r="F110" s="47" t="str">
        <f t="shared" si="1"/>
        <v>não</v>
      </c>
      <c r="G110" s="44">
        <f>VLOOKUP(B110,Brasil!H:R,11,0)*5.5</f>
        <v>0</v>
      </c>
      <c r="H110" s="44">
        <f>VLOOKUP(B110,Brasil!H:S,12,0)*5.5</f>
        <v>0</v>
      </c>
      <c r="I110" s="43" t="str">
        <f>VLOOKUP(B110,Brasil!H:X,17,0)</f>
        <v>Suministro e instalación de equipos y repuestos mecánicos.
* Los materiales que requieran montaje en obra, por parte del proveedor, tendrán una calificación de riesgo: Medio</v>
      </c>
    </row>
    <row r="111" spans="1:9" x14ac:dyDescent="0.35">
      <c r="A111" s="40" t="s">
        <v>416</v>
      </c>
      <c r="B111" s="47" t="str">
        <f>VLOOKUP(A111,Brasil!G:H,2,0)</f>
        <v>15D060000</v>
      </c>
      <c r="C111" s="47" t="str">
        <f>VLOOKUP(B111,Brasil!H:N,7,0)</f>
        <v>No</v>
      </c>
      <c r="D111" s="47" t="str">
        <f>VLOOKUP(B111,Brasil!H:O,8,0)</f>
        <v>No</v>
      </c>
      <c r="E111">
        <f>VLOOKUP(B111,Brasil!H:Q,10,0)</f>
        <v>0</v>
      </c>
      <c r="F111" s="47" t="str">
        <f t="shared" si="1"/>
        <v>não</v>
      </c>
      <c r="G111" s="44">
        <f>VLOOKUP(B111,Brasil!H:R,11,0)*5.5</f>
        <v>0</v>
      </c>
      <c r="H111" s="44">
        <f>VLOOKUP(B111,Brasil!H:S,12,0)*5.5</f>
        <v>0</v>
      </c>
      <c r="I111" s="43" t="str">
        <f>VLOOKUP(B111,Brasil!H:X,17,0)</f>
        <v>Suministros de herramientas, material de ferretería, fontanería y pequeño material de uso común que no impliquen servicio de montaje</v>
      </c>
    </row>
    <row r="112" spans="1:9" x14ac:dyDescent="0.35">
      <c r="A112" s="40" t="s">
        <v>419</v>
      </c>
      <c r="B112" s="47" t="str">
        <f>VLOOKUP(A112,Brasil!G:H,2,0)</f>
        <v>15D070000</v>
      </c>
      <c r="C112" s="47" t="str">
        <f>VLOOKUP(B112,Brasil!H:N,7,0)</f>
        <v>No</v>
      </c>
      <c r="D112" s="47" t="str">
        <f>VLOOKUP(B112,Brasil!H:O,8,0)</f>
        <v>No</v>
      </c>
      <c r="E112">
        <f>VLOOKUP(B112,Brasil!H:Q,10,0)</f>
        <v>0</v>
      </c>
      <c r="F112" s="47" t="str">
        <f t="shared" si="1"/>
        <v>não</v>
      </c>
      <c r="G112" s="44">
        <f>VLOOKUP(B112,Brasil!H:R,11,0)*5.5</f>
        <v>0</v>
      </c>
      <c r="H112" s="44">
        <f>VLOOKUP(B112,Brasil!H:S,12,0)*5.5</f>
        <v>0</v>
      </c>
      <c r="I112" s="43" t="str">
        <f>VLOOKUP(B112,Brasil!H:X,17,0)</f>
        <v>Suministro de aceites y grasas</v>
      </c>
    </row>
    <row r="113" spans="1:9" x14ac:dyDescent="0.35">
      <c r="A113" s="40" t="s">
        <v>422</v>
      </c>
      <c r="B113" s="47" t="str">
        <f>VLOOKUP(A113,Brasil!G:H,2,0)</f>
        <v>15D080000</v>
      </c>
      <c r="C113" s="47" t="str">
        <f>VLOOKUP(B113,Brasil!H:N,7,0)</f>
        <v>No</v>
      </c>
      <c r="D113" s="47" t="str">
        <f>VLOOKUP(B113,Brasil!H:O,8,0)</f>
        <v>No</v>
      </c>
      <c r="E113">
        <f>VLOOKUP(B113,Brasil!H:Q,10,0)</f>
        <v>0</v>
      </c>
      <c r="F113" s="47" t="str">
        <f t="shared" si="1"/>
        <v>não</v>
      </c>
      <c r="G113" s="44">
        <f>VLOOKUP(B113,Brasil!H:R,11,0)*5.5</f>
        <v>0</v>
      </c>
      <c r="H113" s="44">
        <f>VLOOKUP(B113,Brasil!H:S,12,0)*5.5</f>
        <v>0</v>
      </c>
      <c r="I113" s="43" t="str">
        <f>VLOOKUP(B113,Brasil!H:X,17,0)</f>
        <v xml:space="preserve"> Puede existir instalación para otros suministros puntuales.
* Los materiales que requieran montaje en obra, por parte del proveedor, tendrán una calificación de riesgo: Medio</v>
      </c>
    </row>
    <row r="114" spans="1:9" x14ac:dyDescent="0.35">
      <c r="A114" s="40" t="s">
        <v>425</v>
      </c>
      <c r="B114" s="47" t="str">
        <f>VLOOKUP(A114,Brasil!G:H,2,0)</f>
        <v>15D090000</v>
      </c>
      <c r="C114" s="47" t="str">
        <f>VLOOKUP(B114,Brasil!H:N,7,0)</f>
        <v>Sí</v>
      </c>
      <c r="D114" s="47" t="str">
        <f>VLOOKUP(B114,Brasil!H:O,8,0)</f>
        <v>No</v>
      </c>
      <c r="E114">
        <f>VLOOKUP(B114,Brasil!H:Q,10,0)</f>
        <v>0</v>
      </c>
      <c r="F114" s="47" t="str">
        <f t="shared" si="1"/>
        <v>não</v>
      </c>
      <c r="G114" s="44">
        <f>VLOOKUP(B114,Brasil!H:R,11,0)*5.5</f>
        <v>0</v>
      </c>
      <c r="H114" s="44">
        <f>VLOOKUP(B114,Brasil!H:S,12,0)*5.5</f>
        <v>0</v>
      </c>
      <c r="I114" s="43" t="str">
        <f>VLOOKUP(B114,Brasil!H:X,17,0)</f>
        <v>Talleres de reparación y fabricación de piezas y equipos
Son servicios realizados en el taller del proveedor pero que tiene como salida un material o equipo. En ocasiones como reparación o adaptación de materiales o equipos existentes y en otros casos como fabricación de materiales nuevos a partir de planos.
Ejemplos de utilización:
Trabajos de mecanizado y talleres de apoyo para uso de los SSTT de distribución de gas
Trabajos en taller y mantenimiento mecánico para uso de centrales térmicas y de ciclo combinado
Reparación de pequeños componentes para parques eólicos
Fabricación de piezas para parques eólicos
No se utilizará para la reparación de TRANSFORMADORES</v>
      </c>
    </row>
    <row r="115" spans="1:9" x14ac:dyDescent="0.35">
      <c r="A115" s="40" t="s">
        <v>428</v>
      </c>
      <c r="B115" s="47" t="str">
        <f>VLOOKUP(A115,Brasil!G:H,2,0)</f>
        <v>15D100000</v>
      </c>
      <c r="C115" s="47" t="str">
        <f>VLOOKUP(B115,Brasil!H:N,7,0)</f>
        <v>Sí</v>
      </c>
      <c r="D115" s="47" t="str">
        <f>VLOOKUP(B115,Brasil!H:O,8,0)</f>
        <v>No</v>
      </c>
      <c r="E115">
        <f>VLOOKUP(B115,Brasil!H:Q,10,0)</f>
        <v>4</v>
      </c>
      <c r="F115" s="47" t="str">
        <f t="shared" si="1"/>
        <v>sim</v>
      </c>
      <c r="G115" s="44">
        <f>VLOOKUP(B115,Brasil!H:R,11,0)*5.5</f>
        <v>2475000</v>
      </c>
      <c r="H115" s="44">
        <f>VLOOKUP(B115,Brasil!H:S,12,0)*5.5</f>
        <v>1650000</v>
      </c>
      <c r="I115" s="43" t="str">
        <f>VLOOKUP(B115,Brasil!H:X,17,0)</f>
        <v>Productos químicos, gases industriales y mezclas patrón, azufre líquido, suministro de odorante. Requiere en ocasiones entrada de personal en las instalaciones</v>
      </c>
    </row>
    <row r="116" spans="1:9" x14ac:dyDescent="0.35">
      <c r="A116" s="40" t="s">
        <v>431</v>
      </c>
      <c r="B116" s="47" t="str">
        <f>VLOOKUP(A116,Brasil!G:H,2,0)</f>
        <v>15D110000</v>
      </c>
      <c r="C116" s="47" t="str">
        <f>VLOOKUP(B116,Brasil!H:N,7,0)</f>
        <v>Sí</v>
      </c>
      <c r="D116" s="47" t="str">
        <f>VLOOKUP(B116,Brasil!H:O,8,0)</f>
        <v>No</v>
      </c>
      <c r="E116">
        <f>VLOOKUP(B116,Brasil!H:Q,10,0)</f>
        <v>4</v>
      </c>
      <c r="F116" s="47" t="str">
        <f t="shared" si="1"/>
        <v>sim</v>
      </c>
      <c r="G116" s="44">
        <f>VLOOKUP(B116,Brasil!H:R,11,0)*5.5</f>
        <v>2475000</v>
      </c>
      <c r="H116" s="44">
        <f>VLOOKUP(B116,Brasil!H:S,12,0)*5.5</f>
        <v>1650000</v>
      </c>
      <c r="I116" s="43" t="str">
        <f>VLOOKUP(B116,Brasil!H:X,17,0)</f>
        <v>Productos químicos, gases industriales y mezclas patrón, azufre líquido, suministro de odorante. Requiere en ocasiones entrada de personal en las instalaciones</v>
      </c>
    </row>
    <row r="117" spans="1:9" x14ac:dyDescent="0.35">
      <c r="A117" s="40" t="s">
        <v>433</v>
      </c>
      <c r="B117" s="47" t="str">
        <f>VLOOKUP(A117,Brasil!G:H,2,0)</f>
        <v>15F010000</v>
      </c>
      <c r="C117" s="47" t="str">
        <f>VLOOKUP(B117,Brasil!H:N,7,0)</f>
        <v>No</v>
      </c>
      <c r="D117" s="47" t="str">
        <f>VLOOKUP(B117,Brasil!H:O,8,0)</f>
        <v>No</v>
      </c>
      <c r="E117">
        <f>VLOOKUP(B117,Brasil!H:Q,10,0)</f>
        <v>0</v>
      </c>
      <c r="F117" s="47" t="str">
        <f t="shared" si="1"/>
        <v>não</v>
      </c>
      <c r="G117" s="44">
        <f>VLOOKUP(B117,Brasil!H:R,11,0)*5.5</f>
        <v>0</v>
      </c>
      <c r="H117" s="44">
        <f>VLOOKUP(B117,Brasil!H:S,12,0)*5.5</f>
        <v>0</v>
      </c>
      <c r="I117" s="43" t="str">
        <f>VLOOKUP(B117,Brasil!H:X,17,0)</f>
        <v>Equipos y repuestos de minería</v>
      </c>
    </row>
    <row r="118" spans="1:9" x14ac:dyDescent="0.35">
      <c r="A118" s="40" t="s">
        <v>438</v>
      </c>
      <c r="B118" s="47" t="str">
        <f>VLOOKUP(A118,Brasil!G:H,2,0)</f>
        <v>15G010000</v>
      </c>
      <c r="C118" s="47" t="str">
        <f>VLOOKUP(B118,Brasil!H:N,7,0)</f>
        <v>No</v>
      </c>
      <c r="D118" s="47" t="str">
        <f>VLOOKUP(B118,Brasil!H:O,8,0)</f>
        <v>No</v>
      </c>
      <c r="E118">
        <f>VLOOKUP(B118,Brasil!H:Q,10,0)</f>
        <v>0</v>
      </c>
      <c r="F118" s="47" t="str">
        <f t="shared" si="1"/>
        <v>não</v>
      </c>
      <c r="G118" s="44">
        <f>VLOOKUP(B118,Brasil!H:R,11,0)*5.5</f>
        <v>0</v>
      </c>
      <c r="H118" s="44">
        <f>VLOOKUP(B118,Brasil!H:S,12,0)*5.5</f>
        <v>0</v>
      </c>
      <c r="I118" s="43" t="str">
        <f>VLOOKUP(B118,Brasil!H:X,17,0)</f>
        <v>Consumibles de minería</v>
      </c>
    </row>
    <row r="119" spans="1:9" x14ac:dyDescent="0.35">
      <c r="A119" s="40" t="s">
        <v>444</v>
      </c>
      <c r="B119" s="47" t="str">
        <f>VLOOKUP(A119,Brasil!G:H,2,0)</f>
        <v>21A010000</v>
      </c>
      <c r="C119" s="47" t="str">
        <f>VLOOKUP(B119,Brasil!H:N,7,0)</f>
        <v>No</v>
      </c>
      <c r="D119" s="47" t="str">
        <f>VLOOKUP(B119,Brasil!H:O,8,0)</f>
        <v>No</v>
      </c>
      <c r="E119">
        <f>VLOOKUP(B119,Brasil!H:Q,10,0)</f>
        <v>1</v>
      </c>
      <c r="F119" s="47" t="str">
        <f t="shared" si="1"/>
        <v>sim</v>
      </c>
      <c r="G119" s="44">
        <f>VLOOKUP(B119,Brasil!H:R,11,0)*5.5</f>
        <v>99000</v>
      </c>
      <c r="H119" s="44">
        <f>VLOOKUP(B119,Brasil!H:S,12,0)*5.5</f>
        <v>99000</v>
      </c>
      <c r="I119" s="43" t="str">
        <f>VLOOKUP(B119,Brasil!H:X,17,0)</f>
        <v>Consiste en la captación de nuevos clientes y comercialización de productos para los mercados de referencia.</v>
      </c>
    </row>
    <row r="120" spans="1:9" x14ac:dyDescent="0.35">
      <c r="A120" s="40" t="s">
        <v>448</v>
      </c>
      <c r="B120" s="47" t="str">
        <f>VLOOKUP(A120,Brasil!G:H,2,0)</f>
        <v>21A020000</v>
      </c>
      <c r="C120" s="47" t="str">
        <f>VLOOKUP(B120,Brasil!H:N,7,0)</f>
        <v>No</v>
      </c>
      <c r="D120" s="47" t="str">
        <f>VLOOKUP(B120,Brasil!H:O,8,0)</f>
        <v>No</v>
      </c>
      <c r="E120">
        <f>VLOOKUP(B120,Brasil!H:Q,10,0)</f>
        <v>1</v>
      </c>
      <c r="F120" s="47" t="str">
        <f t="shared" si="1"/>
        <v>sim</v>
      </c>
      <c r="G120" s="44">
        <f>VLOOKUP(B120,Brasil!H:R,11,0)*5.5</f>
        <v>99000</v>
      </c>
      <c r="H120" s="44">
        <f>VLOOKUP(B120,Brasil!H:S,12,0)*5.5</f>
        <v>99000</v>
      </c>
      <c r="I120" s="43" t="str">
        <f>VLOOKUP(B120,Brasil!H:X,17,0)</f>
        <v>Comercialización para Negocios Regulados</v>
      </c>
    </row>
    <row r="121" spans="1:9" x14ac:dyDescent="0.35">
      <c r="A121" s="40" t="s">
        <v>450</v>
      </c>
      <c r="B121" s="47" t="str">
        <f>VLOOKUP(A121,Brasil!G:H,2,0)</f>
        <v>21A030000</v>
      </c>
      <c r="C121" s="47" t="str">
        <f>VLOOKUP(B121,Brasil!H:N,7,0)</f>
        <v>No</v>
      </c>
      <c r="D121" s="47" t="str">
        <f>VLOOKUP(B121,Brasil!H:O,8,0)</f>
        <v>No</v>
      </c>
      <c r="E121">
        <f>VLOOKUP(B121,Brasil!H:Q,10,0)</f>
        <v>1</v>
      </c>
      <c r="F121" s="47" t="str">
        <f t="shared" si="1"/>
        <v>sim</v>
      </c>
      <c r="G121" s="44">
        <f>VLOOKUP(B121,Brasil!H:R,11,0)*5.5</f>
        <v>99000</v>
      </c>
      <c r="H121" s="44">
        <f>VLOOKUP(B121,Brasil!H:S,12,0)*5.5</f>
        <v>99000</v>
      </c>
      <c r="I121" s="43" t="str">
        <f>VLOOKUP(B121,Brasil!H:X,17,0)</f>
        <v xml:space="preserve">Consiste en la promoción y comercialización de  productos y servicios de GNS de las caracterizas denominadas SOLUCIONES. </v>
      </c>
    </row>
    <row r="122" spans="1:9" x14ac:dyDescent="0.35">
      <c r="A122" s="40" t="s">
        <v>453</v>
      </c>
      <c r="B122" s="47" t="str">
        <f>VLOOKUP(A122,Brasil!G:H,2,0)</f>
        <v>21B010000</v>
      </c>
      <c r="C122" s="47" t="str">
        <f>VLOOKUP(B122,Brasil!H:N,7,0)</f>
        <v>No</v>
      </c>
      <c r="D122" s="47" t="str">
        <f>VLOOKUP(B122,Brasil!H:O,8,0)</f>
        <v>No</v>
      </c>
      <c r="E122">
        <f>VLOOKUP(B122,Brasil!H:Q,10,0)</f>
        <v>5</v>
      </c>
      <c r="F122" s="47" t="str">
        <f t="shared" si="1"/>
        <v>sim</v>
      </c>
      <c r="G122" s="44">
        <f>VLOOKUP(B122,Brasil!H:R,11,0)*5.5</f>
        <v>3300000</v>
      </c>
      <c r="H122" s="44">
        <f>VLOOKUP(B122,Brasil!H:S,12,0)*5.5</f>
        <v>1650000</v>
      </c>
      <c r="I122" s="43" t="str">
        <f>VLOOKUP(B122,Brasil!H:X,17,0)</f>
        <v>Servicio atención al público y comercialización de productos en centros colaboradores de la red comercial.
Los llamados "Centros Bandera" actúan como Back office de los demás, no actuando en las instalaciones de los clientes, (para los proveedores de estos centros se rebaja el importe de la PRC a 1.000.000€,)</v>
      </c>
    </row>
    <row r="123" spans="1:9" x14ac:dyDescent="0.35">
      <c r="A123" s="41" t="s">
        <v>460</v>
      </c>
      <c r="B123" s="47" t="str">
        <f>VLOOKUP(A123,Brasil!G:H,2,0)</f>
        <v>22A010000</v>
      </c>
      <c r="C123" s="47" t="str">
        <f>VLOOKUP(B123,Brasil!H:N,7,0)</f>
        <v>Sí</v>
      </c>
      <c r="D123" s="47" t="str">
        <f>VLOOKUP(B123,Brasil!H:O,8,0)</f>
        <v>Sí</v>
      </c>
      <c r="E123">
        <f>VLOOKUP(B123,Brasil!H:Q,10,0)</f>
        <v>5</v>
      </c>
      <c r="F123" s="47" t="str">
        <f t="shared" si="1"/>
        <v>sim</v>
      </c>
      <c r="G123" s="44">
        <f>VLOOKUP(B123,Brasil!H:R,11,0)*5.5</f>
        <v>3300000</v>
      </c>
      <c r="H123" s="44">
        <f>VLOOKUP(B123,Brasil!H:S,12,0)*5.5</f>
        <v>1650000</v>
      </c>
      <c r="I123" s="43" t="str">
        <f>VLOOKUP(B123,Brasil!H:X,17,0)</f>
        <v>Construcción de grandes infraestructuras para minas y operaciones de explotación de minería</v>
      </c>
    </row>
    <row r="124" spans="1:9" x14ac:dyDescent="0.35">
      <c r="A124" s="41" t="s">
        <v>463</v>
      </c>
      <c r="B124" s="47" t="str">
        <f>VLOOKUP(A124,Brasil!G:H,2,0)</f>
        <v>22A020000</v>
      </c>
      <c r="C124" s="47" t="str">
        <f>VLOOKUP(B124,Brasil!H:N,7,0)</f>
        <v>Sí</v>
      </c>
      <c r="D124" s="47" t="str">
        <f>VLOOKUP(B124,Brasil!H:O,8,0)</f>
        <v>Sí</v>
      </c>
      <c r="E124">
        <f>VLOOKUP(B124,Brasil!H:Q,10,0)</f>
        <v>7</v>
      </c>
      <c r="F124" s="47" t="str">
        <f t="shared" si="1"/>
        <v>sim</v>
      </c>
      <c r="G124" s="44">
        <f>VLOOKUP(B124,Brasil!H:R,11,0)*5.5</f>
        <v>3300000</v>
      </c>
      <c r="H124" s="44">
        <f>VLOOKUP(B124,Brasil!H:S,12,0)*5.5</f>
        <v>1650000</v>
      </c>
      <c r="I124" s="43" t="str">
        <f>VLOOKUP(B124,Brasil!H:X,17,0)</f>
        <v>Servicios de perforación para minería</v>
      </c>
    </row>
    <row r="125" spans="1:9" x14ac:dyDescent="0.35">
      <c r="A125" s="41" t="s">
        <v>465</v>
      </c>
      <c r="B125" s="47" t="str">
        <f>VLOOKUP(A125,Brasil!G:H,2,0)</f>
        <v>22A030000</v>
      </c>
      <c r="C125" s="47" t="str">
        <f>VLOOKUP(B125,Brasil!H:N,7,0)</f>
        <v>Sí</v>
      </c>
      <c r="D125" s="47" t="str">
        <f>VLOOKUP(B125,Brasil!H:O,8,0)</f>
        <v>Sí</v>
      </c>
      <c r="E125">
        <f>VLOOKUP(B125,Brasil!H:Q,10,0)</f>
        <v>5</v>
      </c>
      <c r="F125" s="47" t="str">
        <f t="shared" si="1"/>
        <v>sim</v>
      </c>
      <c r="G125" s="44">
        <f>VLOOKUP(B125,Brasil!H:R,11,0)*5.5</f>
        <v>3300000</v>
      </c>
      <c r="H125" s="44">
        <f>VLOOKUP(B125,Brasil!H:S,12,0)*5.5</f>
        <v>1650000</v>
      </c>
      <c r="I125" s="43" t="str">
        <f>VLOOKUP(B125,Brasil!H:X,17,0)</f>
        <v>Trabajos obra civil Minería</v>
      </c>
    </row>
    <row r="126" spans="1:9" x14ac:dyDescent="0.35">
      <c r="A126" s="41" t="s">
        <v>468</v>
      </c>
      <c r="B126" s="47" t="str">
        <f>VLOOKUP(A126,Brasil!G:H,2,0)</f>
        <v>22A040000</v>
      </c>
      <c r="C126" s="47" t="str">
        <f>VLOOKUP(B126,Brasil!H:N,7,0)</f>
        <v>Sí</v>
      </c>
      <c r="D126" s="47" t="str">
        <f>VLOOKUP(B126,Brasil!H:O,8,0)</f>
        <v>Sí</v>
      </c>
      <c r="E126">
        <f>VLOOKUP(B126,Brasil!H:Q,10,0)</f>
        <v>5</v>
      </c>
      <c r="F126" s="47" t="str">
        <f t="shared" si="1"/>
        <v>sim</v>
      </c>
      <c r="G126" s="44">
        <f>VLOOKUP(B126,Brasil!H:R,11,0)*5.5</f>
        <v>3300000</v>
      </c>
      <c r="H126" s="44">
        <f>VLOOKUP(B126,Brasil!H:S,12,0)*5.5</f>
        <v>1650000</v>
      </c>
      <c r="I126" s="43" t="str">
        <f>VLOOKUP(B126,Brasil!H:X,17,0)</f>
        <v>Servicios de seguimiento de calidades químicas de lagos, control geotécnico de taludes</v>
      </c>
    </row>
    <row r="127" spans="1:9" x14ac:dyDescent="0.35">
      <c r="A127" s="41" t="s">
        <v>473</v>
      </c>
      <c r="B127" s="47" t="str">
        <f>VLOOKUP(A127,Brasil!G:H,2,0)</f>
        <v>22B010000</v>
      </c>
      <c r="C127" s="47" t="str">
        <f>VLOOKUP(B127,Brasil!H:N,7,0)</f>
        <v>Sí</v>
      </c>
      <c r="D127" s="47" t="str">
        <f>VLOOKUP(B127,Brasil!H:O,8,0)</f>
        <v>Sí</v>
      </c>
      <c r="E127">
        <f>VLOOKUP(B127,Brasil!H:Q,10,0)</f>
        <v>5</v>
      </c>
      <c r="F127" s="47" t="str">
        <f t="shared" si="1"/>
        <v>sim</v>
      </c>
      <c r="G127" s="44">
        <f>VLOOKUP(B127,Brasil!H:R,11,0)*5.5</f>
        <v>3300000</v>
      </c>
      <c r="H127" s="44">
        <f>VLOOKUP(B127,Brasil!H:S,12,0)*5.5</f>
        <v>1650000</v>
      </c>
      <c r="I127" s="43" t="str">
        <f>VLOOKUP(B127,Brasil!H:X,17,0)</f>
        <v>Construcción y mantenimiento integral de motogeneradores, mantenimiento preventivo y correctivo, servicios de mejora ambiental y producción</v>
      </c>
    </row>
    <row r="128" spans="1:9" x14ac:dyDescent="0.35">
      <c r="A128" s="41" t="s">
        <v>478</v>
      </c>
      <c r="B128" s="47" t="str">
        <f>VLOOKUP(A128,Brasil!G:H,2,0)</f>
        <v>22C010000</v>
      </c>
      <c r="C128" s="47" t="str">
        <f>VLOOKUP(B128,Brasil!H:N,7,0)</f>
        <v>Sí</v>
      </c>
      <c r="D128" s="47" t="str">
        <f>VLOOKUP(B128,Brasil!H:O,8,0)</f>
        <v>Sí</v>
      </c>
      <c r="E128">
        <f>VLOOKUP(B128,Brasil!H:Q,10,0)</f>
        <v>5</v>
      </c>
      <c r="F128" s="47" t="str">
        <f t="shared" si="1"/>
        <v>sim</v>
      </c>
      <c r="G128" s="44">
        <f>VLOOKUP(B128,Brasil!H:R,11,0)*5.5</f>
        <v>3300000</v>
      </c>
      <c r="H128" s="44">
        <f>VLOOKUP(B128,Brasil!H:S,12,0)*5.5</f>
        <v>1650000</v>
      </c>
      <c r="I128" s="43" t="str">
        <f>VLOOKUP(B128,Brasil!H:X,17,0)</f>
        <v>Torre de perforación, cementación, entubación, registros, servicio de lodos, supervisión, etc.</v>
      </c>
    </row>
    <row r="129" spans="1:9" x14ac:dyDescent="0.35">
      <c r="A129" s="41" t="s">
        <v>481</v>
      </c>
      <c r="B129" s="47" t="str">
        <f>VLOOKUP(A129,Brasil!G:H,2,0)</f>
        <v>22C020000</v>
      </c>
      <c r="C129" s="47" t="str">
        <f>VLOOKUP(B129,Brasil!H:N,7,0)</f>
        <v>Sí</v>
      </c>
      <c r="D129" s="47" t="str">
        <f>VLOOKUP(B129,Brasil!H:O,8,0)</f>
        <v>Sí</v>
      </c>
      <c r="E129">
        <f>VLOOKUP(B129,Brasil!H:Q,10,0)</f>
        <v>1</v>
      </c>
      <c r="F129" s="47" t="str">
        <f t="shared" si="1"/>
        <v>sim</v>
      </c>
      <c r="G129" s="44">
        <f>VLOOKUP(B129,Brasil!H:R,11,0)*5.5</f>
        <v>99000</v>
      </c>
      <c r="H129" s="44">
        <f>VLOOKUP(B129,Brasil!H:S,12,0)*5.5</f>
        <v>99000</v>
      </c>
      <c r="I129" s="43" t="str">
        <f>VLOOKUP(B129,Brasil!H:X,17,0)</f>
        <v>Servicios de apoyo a las actividades de perforación, suministrados habitualmente por empresa local (servicios de agua y transporte, servicios auxiliares mecánicos)</v>
      </c>
    </row>
    <row r="130" spans="1:9" x14ac:dyDescent="0.35">
      <c r="A130" s="40" t="s">
        <v>487</v>
      </c>
      <c r="B130" s="47" t="str">
        <f>VLOOKUP(A130,Brasil!G:H,2,0)</f>
        <v>23A010000</v>
      </c>
      <c r="C130" s="47" t="str">
        <f>VLOOKUP(B130,Brasil!H:N,7,0)</f>
        <v>Sí</v>
      </c>
      <c r="D130" s="47" t="str">
        <f>VLOOKUP(B130,Brasil!H:O,8,0)</f>
        <v>Sí</v>
      </c>
      <c r="E130">
        <f>VLOOKUP(B130,Brasil!H:Q,10,0)</f>
        <v>4</v>
      </c>
      <c r="F130" s="47" t="str">
        <f t="shared" si="1"/>
        <v>sim</v>
      </c>
      <c r="G130" s="44">
        <f>VLOOKUP(B130,Brasil!H:R,11,0)*5.5</f>
        <v>2475000</v>
      </c>
      <c r="H130" s="44">
        <f>VLOOKUP(B130,Brasil!H:S,12,0)*5.5</f>
        <v>1650000</v>
      </c>
      <c r="I130" s="43" t="str">
        <f>VLOOKUP(B130,Brasil!H:X,17,0)</f>
        <v>Trabajos de desarrollo y construcción de nueva red de Media y Baja Tensión (en general hasta 30kV), tales como:
- Montaje e instalación de acometidas.   
- Instalación de nuevos suministros o ampliación de existentes.
- Modificaciones de la red (Líneas aéreas, Líneas Subterráneas, Centros de transformación...).
- Revisión de instalaciones de enlace, instalación de puntos de telecontrol, etc..</v>
      </c>
    </row>
    <row r="131" spans="1:9" x14ac:dyDescent="0.35">
      <c r="A131" s="40" t="s">
        <v>490</v>
      </c>
      <c r="B131" s="47" t="str">
        <f>VLOOKUP(A131,Brasil!G:H,2,0)</f>
        <v>23A020000</v>
      </c>
      <c r="C131" s="47" t="str">
        <f>VLOOKUP(B131,Brasil!H:N,7,0)</f>
        <v>Sí</v>
      </c>
      <c r="D131" s="47" t="str">
        <f>VLOOKUP(B131,Brasil!H:O,8,0)</f>
        <v>Sí</v>
      </c>
      <c r="E131">
        <f>VLOOKUP(B131,Brasil!H:Q,10,0)</f>
        <v>4</v>
      </c>
      <c r="F131" s="47" t="str">
        <f t="shared" si="1"/>
        <v>sim</v>
      </c>
      <c r="G131" s="44">
        <f>VLOOKUP(B131,Brasil!H:R,11,0)*5.5</f>
        <v>2475000</v>
      </c>
      <c r="H131" s="44">
        <f>VLOOKUP(B131,Brasil!H:S,12,0)*5.5</f>
        <v>1650000</v>
      </c>
      <c r="I131" s="43" t="str">
        <f>VLOOKUP(B131,Brasil!H:X,17,0)</f>
        <v xml:space="preserve">Trabajos de mantenimiento y operación en campo de la red de Media y Baja Tensión (en general hasta 30kV). Además de los trabajos propios de mantenimiento de instalaciones, comprende otros tales como:
- Adecuación, sustitución o reforma y reglamentación de instalaciones.
- Atención de avisos por averías.
- Localización de averías y reposición del servicio, etc. </v>
      </c>
    </row>
    <row r="132" spans="1:9" x14ac:dyDescent="0.35">
      <c r="A132" s="40" t="s">
        <v>493</v>
      </c>
      <c r="B132" s="47" t="str">
        <f>VLOOKUP(A132,Brasil!G:H,2,0)</f>
        <v>23A030000</v>
      </c>
      <c r="C132" s="47" t="str">
        <f>VLOOKUP(B132,Brasil!H:N,7,0)</f>
        <v>Sí</v>
      </c>
      <c r="D132" s="47" t="str">
        <f>VLOOKUP(B132,Brasil!H:O,8,0)</f>
        <v>Sí</v>
      </c>
      <c r="E132">
        <f>VLOOKUP(B132,Brasil!H:Q,10,0)</f>
        <v>5</v>
      </c>
      <c r="F132" s="47" t="str">
        <f t="shared" ref="F132:F195" si="2">IF(E132&gt;0,"sim","não")</f>
        <v>sim</v>
      </c>
      <c r="G132" s="44">
        <f>VLOOKUP(B132,Brasil!H:R,11,0)*5.5</f>
        <v>3300000</v>
      </c>
      <c r="H132" s="44">
        <f>VLOOKUP(B132,Brasil!H:S,12,0)*5.5</f>
        <v>1650000</v>
      </c>
      <c r="I132" s="43" t="str">
        <f>VLOOKUP(B132,Brasil!H:X,17,0)</f>
        <v>Trabajos de montaje, puesta en servicio y mantenimiento del Gestor del Centro de Transformación (GCT) en la red de media y baja tensión. 
Comprende tanto el montaje de equipos de telegestión, como la adecuación o reforma de equipos existentes.</v>
      </c>
    </row>
    <row r="133" spans="1:9" x14ac:dyDescent="0.35">
      <c r="A133" s="40" t="s">
        <v>496</v>
      </c>
      <c r="B133" s="47" t="str">
        <f>VLOOKUP(A133,Brasil!G:H,2,0)</f>
        <v>23A040000</v>
      </c>
      <c r="C133" s="47" t="str">
        <f>VLOOKUP(B133,Brasil!H:N,7,0)</f>
        <v>Sí</v>
      </c>
      <c r="D133" s="47" t="str">
        <f>VLOOKUP(B133,Brasil!H:O,8,0)</f>
        <v>Sí</v>
      </c>
      <c r="E133">
        <f>VLOOKUP(B133,Brasil!H:Q,10,0)</f>
        <v>1</v>
      </c>
      <c r="F133" s="47" t="str">
        <f t="shared" si="2"/>
        <v>sim</v>
      </c>
      <c r="G133" s="44">
        <f>VLOOKUP(B133,Brasil!H:R,11,0)*5.5</f>
        <v>99000</v>
      </c>
      <c r="H133" s="44">
        <f>VLOOKUP(B133,Brasil!H:S,12,0)*5.5</f>
        <v>99000</v>
      </c>
      <c r="I133" s="43" t="str">
        <f>VLOOKUP(B133,Brasil!H:X,17,0)</f>
        <v>Trabajos complementarios a la obra civil sin requisitos de homologación y bajo riesgo (ajardinamiento, pavimentado, fresado, pintado de calzada,…). 
También se contemplan aquellos trabajos de canalización y/o pavimentación que no se realizan al amparo del concertado de Desarrollo MBT, al tratarse de imposiciones de ayuntamientos o aprovechando ejecuciones de obra realizadas por otras empresas del sector (humanizaciones, empresas telefónicas, etc.).</v>
      </c>
    </row>
    <row r="134" spans="1:9" x14ac:dyDescent="0.35">
      <c r="A134" s="40" t="s">
        <v>499</v>
      </c>
      <c r="B134" s="47" t="str">
        <f>VLOOKUP(A134,Brasil!G:H,2,0)</f>
        <v>23A050000</v>
      </c>
      <c r="C134" s="47" t="str">
        <f>VLOOKUP(B134,Brasil!H:N,7,0)</f>
        <v>Sí</v>
      </c>
      <c r="D134" s="47" t="str">
        <f>VLOOKUP(B134,Brasil!H:O,8,0)</f>
        <v>Sí</v>
      </c>
      <c r="E134">
        <f>VLOOKUP(B134,Brasil!H:Q,10,0)</f>
        <v>5</v>
      </c>
      <c r="F134" s="47" t="str">
        <f t="shared" si="2"/>
        <v>sim</v>
      </c>
      <c r="G134" s="44">
        <f>VLOOKUP(B134,Brasil!H:R,11,0)*5.5</f>
        <v>3300000</v>
      </c>
      <c r="H134" s="44">
        <f>VLOOKUP(B134,Brasil!H:S,12,0)*5.5</f>
        <v>1650000</v>
      </c>
      <c r="I134" s="43" t="str">
        <f>VLOOKUP(B134,Brasil!H:X,17,0)</f>
        <v>Realización de trabajos en tensión en la red de electricidad de Media Tensión, con método a distancia y a contacto. Comprende:
- Inspección en proximidad a elementos en tensión (apoyos, red ed tierras...).
- Sustitución de elementos de la red (apoyos, aisladores...).
- Pintado de estructuras metálicas en proximidad.
- Entronques de nuevas líneas de MT a la red.
- Apertura de puentes para la preparación de trabajos en descargo.</v>
      </c>
    </row>
    <row r="135" spans="1:9" x14ac:dyDescent="0.35">
      <c r="A135" s="40" t="s">
        <v>502</v>
      </c>
      <c r="B135" s="47" t="str">
        <f>VLOOKUP(A135,Brasil!G:H,2,0)</f>
        <v>23A060000</v>
      </c>
      <c r="C135" s="47" t="str">
        <f>VLOOKUP(B135,Brasil!H:N,7,0)</f>
        <v>Sí</v>
      </c>
      <c r="D135" s="47" t="str">
        <f>VLOOKUP(B135,Brasil!H:O,8,0)</f>
        <v>Sí</v>
      </c>
      <c r="E135">
        <f>VLOOKUP(B135,Brasil!H:Q,10,0)</f>
        <v>2</v>
      </c>
      <c r="F135" s="47" t="str">
        <f t="shared" si="2"/>
        <v>sim</v>
      </c>
      <c r="G135" s="44">
        <f>VLOOKUP(B135,Brasil!H:R,11,0)*5.5</f>
        <v>330000</v>
      </c>
      <c r="H135" s="44">
        <f>VLOOKUP(B135,Brasil!H:S,12,0)*5.5</f>
        <v>330000</v>
      </c>
      <c r="I135" s="43" t="str">
        <f>VLOOKUP(B135,Brasil!H:X,17,0)</f>
        <v>Contratistas para realizar actividades de atención y resolución de solicitudes e incidencias de clientes de electricidad y red de suministro (en baja y media tensión y red de reparto) en una zona geográfica determinada.  A modo indicativo se relacionan las siguientes: 
- Localizar y aislar averías.
- Maniobrar elementos de corte.
- Dar y retirar servicio a clientes.
- Reponer fusibles.
- Reparaciones de urgencia.
- Mantenimiento correctivo de poca dificultad (cambio de CGP, contadores...etc.).  
También contempla ciertas actuaciones planificadas tales como la toma de cargas y termografía, realización de esquemas para recogida de información de instalaciones, pequeñas adecuaciones de instalaciones de la red de baja tensión, etc.</v>
      </c>
    </row>
    <row r="136" spans="1:9" x14ac:dyDescent="0.35">
      <c r="A136" s="40" t="s">
        <v>505</v>
      </c>
      <c r="B136" s="47" t="str">
        <f>VLOOKUP(A136,Brasil!G:H,2,0)</f>
        <v>23A080000</v>
      </c>
      <c r="C136" s="47" t="str">
        <f>VLOOKUP(B136,Brasil!H:N,7,0)</f>
        <v>Sí</v>
      </c>
      <c r="D136" s="47" t="str">
        <f>VLOOKUP(B136,Brasil!H:O,8,0)</f>
        <v>Sí</v>
      </c>
      <c r="E136">
        <f>VLOOKUP(B136,Brasil!H:Q,10,0)</f>
        <v>3</v>
      </c>
      <c r="F136" s="47" t="str">
        <f t="shared" si="2"/>
        <v>sim</v>
      </c>
      <c r="G136" s="44">
        <f>VLOOKUP(B136,Brasil!H:R,11,0)*5.5</f>
        <v>99000</v>
      </c>
      <c r="H136" s="44">
        <f>VLOOKUP(B136,Brasil!H:S,12,0)*5.5</f>
        <v>825000</v>
      </c>
      <c r="I136" s="43" t="str">
        <f>VLOOKUP(B136,Brasil!H:X,17,0)</f>
        <v>Inspección aérea MBT</v>
      </c>
    </row>
    <row r="137" spans="1:9" x14ac:dyDescent="0.35">
      <c r="A137" s="40" t="s">
        <v>509</v>
      </c>
      <c r="B137" s="47" t="str">
        <f>VLOOKUP(A137,Brasil!G:H,2,0)</f>
        <v>23B010000</v>
      </c>
      <c r="C137" s="47" t="str">
        <f>VLOOKUP(B137,Brasil!H:N,7,0)</f>
        <v>Sí</v>
      </c>
      <c r="D137" s="47" t="str">
        <f>VLOOKUP(B137,Brasil!H:O,8,0)</f>
        <v>Sí</v>
      </c>
      <c r="E137">
        <f>VLOOKUP(B137,Brasil!H:Q,10,0)</f>
        <v>5</v>
      </c>
      <c r="F137" s="47" t="str">
        <f t="shared" si="2"/>
        <v>sim</v>
      </c>
      <c r="G137" s="44">
        <f>VLOOKUP(B137,Brasil!H:R,11,0)*5.5</f>
        <v>3300000</v>
      </c>
      <c r="H137" s="44">
        <f>VLOOKUP(B137,Brasil!H:S,12,0)*5.5</f>
        <v>1650000</v>
      </c>
      <c r="I137" s="43" t="str">
        <f>VLOOKUP(B137,Brasil!H:X,17,0)</f>
        <v>Comprende la ejecución de los siguientes trabajos en las instalaciones de Media y Baja Tensión de la red UFD:
- Verificaciones reglamentarias: verificaciones periódicas reglamentarias, verificaciones de puesta a tierra, medidas de resistencia de puesta a tierra y de tensiones de paso y contacto.
- Revisiones termográficas: revisión completa de la instalación con el fin de localizar la existencia y, en su caso, situación exacta de los puntos calientes.
- Estudios de certificación y tomas de tierra</v>
      </c>
    </row>
    <row r="138" spans="1:9" x14ac:dyDescent="0.35">
      <c r="A138" s="40" t="s">
        <v>512</v>
      </c>
      <c r="B138" s="47" t="str">
        <f>VLOOKUP(A138,Brasil!G:H,2,0)</f>
        <v>23B020000</v>
      </c>
      <c r="C138" s="47" t="str">
        <f>VLOOKUP(B138,Brasil!H:N,7,0)</f>
        <v>Sí</v>
      </c>
      <c r="D138" s="47" t="str">
        <f>VLOOKUP(B138,Brasil!H:O,8,0)</f>
        <v>Sí</v>
      </c>
      <c r="E138">
        <f>VLOOKUP(B138,Brasil!H:Q,10,0)</f>
        <v>5</v>
      </c>
      <c r="F138" s="47" t="str">
        <f t="shared" si="2"/>
        <v>sim</v>
      </c>
      <c r="G138" s="44">
        <f>VLOOKUP(B138,Brasil!H:R,11,0)*5.5</f>
        <v>3300000</v>
      </c>
      <c r="H138" s="44">
        <f>VLOOKUP(B138,Brasil!H:S,12,0)*5.5</f>
        <v>1650000</v>
      </c>
      <c r="I138" s="43" t="str">
        <f>VLOOKUP(B138,Brasil!H:X,17,0)</f>
        <v>Trabajos de tala y poda bajo líneas aéreas de Media y Baja Tensión y franjas perimetrales en Centros de Transformación. A modo indicativo las actividades que componen este servicio son:
- Tala de arbolado.
- Poda de arbolado.
- Aperturas de calle.
- Ampliación de calle.
- Apilado de madera.
- Mantenimiento de calles,.
- Limpieza de maleza.
- Gestión de residuos.</v>
      </c>
    </row>
    <row r="139" spans="1:9" x14ac:dyDescent="0.35">
      <c r="A139" s="40" t="s">
        <v>516</v>
      </c>
      <c r="B139" s="47" t="str">
        <f>VLOOKUP(A139,Brasil!G:H,2,0)</f>
        <v>23B030000</v>
      </c>
      <c r="C139" s="47" t="str">
        <f>VLOOKUP(B139,Brasil!H:N,7,0)</f>
        <v>Sí</v>
      </c>
      <c r="D139" s="47" t="str">
        <f>VLOOKUP(B139,Brasil!H:O,8,0)</f>
        <v>Sí</v>
      </c>
      <c r="E139">
        <f>VLOOKUP(B139,Brasil!H:Q,10,0)</f>
        <v>5</v>
      </c>
      <c r="F139" s="47" t="str">
        <f t="shared" si="2"/>
        <v>sim</v>
      </c>
      <c r="G139" s="44">
        <f>VLOOKUP(B139,Brasil!H:R,11,0)*5.5</f>
        <v>3300000</v>
      </c>
      <c r="H139" s="44">
        <f>VLOOKUP(B139,Brasil!H:S,12,0)*5.5</f>
        <v>1650000</v>
      </c>
      <c r="I139" s="43" t="str">
        <f>VLOOKUP(B139,Brasil!H:X,17,0)</f>
        <v>Reparación de las deficiencias más usuales que se presentan en apoyos de hormigón en las redes eléctricas de media y baja tensión, restituyéndose de esta forma las propiedades mecánicas originales de fabricación del apoyo: 
- Carbonatación.
- Fisuras y roturas parciales.
- Pérdidas de hormigón.
- Oxidación de armaduras y crucetas.
- Agrietado de peanas.
Incluye también los trabajos de impermeabulización de centros de transformación.</v>
      </c>
    </row>
    <row r="140" spans="1:9" x14ac:dyDescent="0.35">
      <c r="A140" s="40" t="s">
        <v>519</v>
      </c>
      <c r="B140" s="47" t="str">
        <f>VLOOKUP(A140,Brasil!G:H,2,0)</f>
        <v>23B040000</v>
      </c>
      <c r="C140" s="47" t="str">
        <f>VLOOKUP(B140,Brasil!H:N,7,0)</f>
        <v>Sí</v>
      </c>
      <c r="D140" s="47" t="str">
        <f>VLOOKUP(B140,Brasil!H:O,8,0)</f>
        <v>Sí</v>
      </c>
      <c r="E140">
        <f>VLOOKUP(B140,Brasil!H:Q,10,0)</f>
        <v>5</v>
      </c>
      <c r="F140" s="47" t="str">
        <f t="shared" si="2"/>
        <v>sim</v>
      </c>
      <c r="G140" s="44">
        <f>VLOOKUP(B140,Brasil!H:R,11,0)*5.5</f>
        <v>3300000</v>
      </c>
      <c r="H140" s="44">
        <f>VLOOKUP(B140,Brasil!H:S,12,0)*5.5</f>
        <v>1650000</v>
      </c>
      <c r="I140" s="43" t="str">
        <f>VLOOKUP(B140,Brasil!H:X,17,0)</f>
        <v>Se utiliza mayoritariamente para MBT en trabajos de desarrollo (programados) para dar servicio cuando se producen averías en red. También se usa aunque de forma residual en AT para SS.EE.</v>
      </c>
    </row>
    <row r="141" spans="1:9" x14ac:dyDescent="0.35">
      <c r="A141" s="40" t="s">
        <v>522</v>
      </c>
      <c r="B141" s="47" t="str">
        <f>VLOOKUP(A141,Brasil!G:H,2,0)</f>
        <v>23B050000</v>
      </c>
      <c r="C141" s="47" t="str">
        <f>VLOOKUP(B141,Brasil!H:N,7,0)</f>
        <v>Sí</v>
      </c>
      <c r="D141" s="47" t="str">
        <f>VLOOKUP(B141,Brasil!H:O,8,0)</f>
        <v>Sí</v>
      </c>
      <c r="E141">
        <f>VLOOKUP(B141,Brasil!H:Q,10,0)</f>
        <v>5</v>
      </c>
      <c r="F141" s="47" t="str">
        <f t="shared" si="2"/>
        <v>sim</v>
      </c>
      <c r="G141" s="44">
        <f>VLOOKUP(B141,Brasil!H:R,11,0)*5.5</f>
        <v>3300000</v>
      </c>
      <c r="H141" s="44">
        <f>VLOOKUP(B141,Brasil!H:S,12,0)*5.5</f>
        <v>1650000</v>
      </c>
      <c r="I141" s="43" t="str">
        <f>VLOOKUP(B141,Brasil!H:X,17,0)</f>
        <v>Contempla aquellos trabajos auxiliares en instalaciones de Media y baja Tensión con riesgo alto en SyS.</v>
      </c>
    </row>
    <row r="142" spans="1:9" x14ac:dyDescent="0.35">
      <c r="A142" s="40" t="s">
        <v>525</v>
      </c>
      <c r="B142" s="47" t="str">
        <f>VLOOKUP(A142,Brasil!G:H,2,0)</f>
        <v>23B060000</v>
      </c>
      <c r="C142" s="47" t="str">
        <f>VLOOKUP(B142,Brasil!H:N,7,0)</f>
        <v>Sí</v>
      </c>
      <c r="D142" s="47" t="str">
        <f>VLOOKUP(B142,Brasil!H:O,8,0)</f>
        <v>Sí</v>
      </c>
      <c r="E142">
        <f>VLOOKUP(B142,Brasil!H:Q,10,0)</f>
        <v>5</v>
      </c>
      <c r="F142" s="47" t="str">
        <f t="shared" si="2"/>
        <v>sim</v>
      </c>
      <c r="G142" s="44">
        <f>VLOOKUP(B142,Brasil!H:R,11,0)*5.5</f>
        <v>3300000</v>
      </c>
      <c r="H142" s="44">
        <f>VLOOKUP(B142,Brasil!H:S,12,0)*5.5</f>
        <v>1650000</v>
      </c>
      <c r="I142" s="43" t="str">
        <f>VLOOKUP(B142,Brasil!H:X,17,0)</f>
        <v>Contempla aquellos trabajos auxiliares en instalaciones de Media y baja Tensión sin riesgo alto en SyS.</v>
      </c>
    </row>
    <row r="143" spans="1:9" x14ac:dyDescent="0.35">
      <c r="A143" s="40" t="s">
        <v>530</v>
      </c>
      <c r="B143" s="47" t="str">
        <f>VLOOKUP(A143,Brasil!G:H,2,0)</f>
        <v>23C010000</v>
      </c>
      <c r="C143" s="47" t="str">
        <f>VLOOKUP(B143,Brasil!H:N,7,0)</f>
        <v>Sí</v>
      </c>
      <c r="D143" s="47" t="str">
        <f>VLOOKUP(B143,Brasil!H:O,8,0)</f>
        <v>Sí</v>
      </c>
      <c r="E143">
        <f>VLOOKUP(B143,Brasil!H:Q,10,0)</f>
        <v>5</v>
      </c>
      <c r="F143" s="47" t="str">
        <f t="shared" si="2"/>
        <v>sim</v>
      </c>
      <c r="G143" s="44">
        <f>VLOOKUP(B143,Brasil!H:R,11,0)*5.5</f>
        <v>3300000</v>
      </c>
      <c r="H143" s="44">
        <f>VLOOKUP(B143,Brasil!H:S,12,0)*5.5</f>
        <v>1650000</v>
      </c>
      <c r="I143" s="43" t="str">
        <f>VLOOKUP(B143,Brasil!H:X,17,0)</f>
        <v xml:space="preserve">Construcción de subestaciones de electricidad, montaje electromecánico y obra civil asociada. A modo indicativo las actividades son:
- Montaje de aparamenta y elementos asociados en subestaciones de AT convencionales. - Montaje de GIS en subestaciones de AT blindadas. - Montaje de celdas de MT en subestaciones de AT.
- Movimiento, montaje y desmontaje de transformadores de potencia en subestaciones de AT. - Manipulación y tratamiento de aceites minerales aislantes en transformadores de potencia.
- Trabajos en proximidad de tensión en subestaciones de AT.
- Trabajos de obra civil asociada al montaje de aparamenta eléctrica en subestaciones de AT.
- Trabajos de tendido de cable de potencia para conexión de aparamenta eléctrica en subestaciones de AT. - Confección, montaje y conexión de accesorios de cable de potencia.
- Tendido, conexión y timbrado de cables de control, y montaje de cuadros eléctricos en subestaciones de AT.
- Ampliación y montaje de instalaciones de PCI en subestaciones de AT.
- Ensayos de puesta en servicio de la aparamenta eléctrica de AT objeto de la actividad. - Ensayos de puesta en servicio para transformadores de potencia, GIS, HIS y celdas de media tensión. </v>
      </c>
    </row>
    <row r="144" spans="1:9" x14ac:dyDescent="0.35">
      <c r="A144" s="40" t="s">
        <v>533</v>
      </c>
      <c r="B144" s="47" t="str">
        <f>VLOOKUP(A144,Brasil!G:H,2,0)</f>
        <v>23C020000</v>
      </c>
      <c r="C144" s="47" t="str">
        <f>VLOOKUP(B144,Brasil!H:N,7,0)</f>
        <v>Sí</v>
      </c>
      <c r="D144" s="47" t="str">
        <f>VLOOKUP(B144,Brasil!H:O,8,0)</f>
        <v>Sí</v>
      </c>
      <c r="E144">
        <f>VLOOKUP(B144,Brasil!H:Q,10,0)</f>
        <v>5</v>
      </c>
      <c r="F144" s="47" t="str">
        <f t="shared" si="2"/>
        <v>sim</v>
      </c>
      <c r="G144" s="44">
        <f>VLOOKUP(B144,Brasil!H:R,11,0)*5.5</f>
        <v>3300000</v>
      </c>
      <c r="H144" s="44">
        <f>VLOOKUP(B144,Brasil!H:S,12,0)*5.5</f>
        <v>1650000</v>
      </c>
      <c r="I144" s="43" t="str">
        <f>VLOOKUP(B144,Brasil!H:X,17,0)</f>
        <v>Mantenimiento Integral de Subestaciones eléctricas desde 45kV hasta 220kV, tanto blindadas como intemperie y mixtas. Comprende labores de:
- Mantenimiento electromecánico preventivo, predictivo y correctivo (Inspecciones oculares, revisiones de aparamenta (posiciones, transformadores de potencia, interruptores, pararrayos….).
- Conservación de instalaciones (limpiezas técnicas y no técnicas, desratización y pintura.
- Trabajos relacionados con la adecuación, sustitución o reforma y reglamentación de instalaciones.</v>
      </c>
    </row>
    <row r="145" spans="1:9" x14ac:dyDescent="0.35">
      <c r="A145" s="40" t="s">
        <v>536</v>
      </c>
      <c r="B145" s="47" t="str">
        <f>VLOOKUP(A145,Brasil!G:H,2,0)</f>
        <v>23C030000</v>
      </c>
      <c r="C145" s="47" t="str">
        <f>VLOOKUP(B145,Brasil!H:N,7,0)</f>
        <v>Sí</v>
      </c>
      <c r="D145" s="47" t="str">
        <f>VLOOKUP(B145,Brasil!H:O,8,0)</f>
        <v>Sí</v>
      </c>
      <c r="E145">
        <f>VLOOKUP(B145,Brasil!H:Q,10,0)</f>
        <v>5</v>
      </c>
      <c r="F145" s="47" t="str">
        <f t="shared" si="2"/>
        <v>sim</v>
      </c>
      <c r="G145" s="44">
        <f>VLOOKUP(B145,Brasil!H:R,11,0)*5.5</f>
        <v>3300000</v>
      </c>
      <c r="H145" s="44">
        <f>VLOOKUP(B145,Brasil!H:S,12,0)*5.5</f>
        <v>1650000</v>
      </c>
      <c r="I145" s="43" t="str">
        <f>VLOOKUP(B145,Brasil!H:X,17,0)</f>
        <v>Construcción de sistemas de detección, protección y lucha contra Incendios en subestaciones. 
Contempla la instalación de: Extintores, sistemas de detección, detectores puntuales, centralitas de incendios, sirenas, luces de emergencia, señalética, equipos de extinción activa, etc (agua-espuma, agua nebulizada, CO2).
Así como la realización de trabajos de: protección pasiva contra incendios (sellado de pasos de instalaciones, conductos de cables y galerías, realización de tabiques con resistencia al fuego, aplicación de pinturas intumescentes, etc.).</v>
      </c>
    </row>
    <row r="146" spans="1:9" x14ac:dyDescent="0.35">
      <c r="A146" s="40" t="s">
        <v>539</v>
      </c>
      <c r="B146" s="47" t="str">
        <f>VLOOKUP(A146,Brasil!G:H,2,0)</f>
        <v>23C040000</v>
      </c>
      <c r="C146" s="47" t="str">
        <f>VLOOKUP(B146,Brasil!H:N,7,0)</f>
        <v>Sí</v>
      </c>
      <c r="D146" s="47" t="str">
        <f>VLOOKUP(B146,Brasil!H:O,8,0)</f>
        <v>Sí</v>
      </c>
      <c r="E146">
        <f>VLOOKUP(B146,Brasil!H:Q,10,0)</f>
        <v>3</v>
      </c>
      <c r="F146" s="47" t="str">
        <f t="shared" si="2"/>
        <v>sim</v>
      </c>
      <c r="G146" s="44">
        <f>VLOOKUP(B146,Brasil!H:R,11,0)*5.5</f>
        <v>1650000</v>
      </c>
      <c r="H146" s="44">
        <f>VLOOKUP(B146,Brasil!H:S,12,0)*5.5</f>
        <v>825000</v>
      </c>
      <c r="I146" s="43" t="str">
        <f>VLOOKUP(B146,Brasil!H:X,17,0)</f>
        <v xml:space="preserve">Obra civil de subestaciones eléctricas. A modo indicativo las actividades que componen este servicio son:
- Demoliciones.
- Movimientos de tierras.
- Estructuras de hormigón armado.
- Estructuras de hormigón prefabricado.
- Estructuras metálicas, Albañilería, Cerrajería, Aislamientos e impermeabilizaciones, Revestimientos, Urbanización, Cerramientos, Fontanería, Protección pasiva contraincendios, Protección activa contraincendios, Jardinería. </v>
      </c>
    </row>
    <row r="147" spans="1:9" x14ac:dyDescent="0.35">
      <c r="A147" s="40" t="s">
        <v>542</v>
      </c>
      <c r="B147" s="47" t="str">
        <f>VLOOKUP(A147,Brasil!G:H,2,0)</f>
        <v>23C050000</v>
      </c>
      <c r="C147" s="47" t="str">
        <f>VLOOKUP(B147,Brasil!H:N,7,0)</f>
        <v>Sí</v>
      </c>
      <c r="D147" s="47" t="str">
        <f>VLOOKUP(B147,Brasil!H:O,8,0)</f>
        <v>Sí</v>
      </c>
      <c r="E147">
        <f>VLOOKUP(B147,Brasil!H:Q,10,0)</f>
        <v>5</v>
      </c>
      <c r="F147" s="47" t="str">
        <f t="shared" si="2"/>
        <v>sim</v>
      </c>
      <c r="G147" s="44">
        <f>VLOOKUP(B147,Brasil!H:R,11,0)*5.5</f>
        <v>3300000</v>
      </c>
      <c r="H147" s="44">
        <f>VLOOKUP(B147,Brasil!H:S,12,0)*5.5</f>
        <v>1650000</v>
      </c>
      <c r="I147" s="43" t="str">
        <f>VLOOKUP(B147,Brasil!H:X,17,0)</f>
        <v>Construcción de Líneas eléctricas aéreas de Alta Tensión. A modo indicativo las actividades que componen este servicio son: 
- Replanteo topográfico in-situ de la línea aérea.
- Suministro y montaje de todos los materiales contenidos en la especificación.
- Excavación, cimentación e izado de los apoyos contenidos en la obra.
- Tendido de cable aéreo incluidas las llegadas a subestación.
- Trabajos en proximidad de tensión en líneas de AT.
- Trabajos en tensión.
- Trabajos en altura.
- Trabajos de tendido y conexión de fibra óptica y/o OPGW.
- Recrecido de apoyos.</v>
      </c>
    </row>
    <row r="148" spans="1:9" x14ac:dyDescent="0.35">
      <c r="A148" s="40" t="s">
        <v>545</v>
      </c>
      <c r="B148" s="47" t="str">
        <f>VLOOKUP(A148,Brasil!G:H,2,0)</f>
        <v>23C060000</v>
      </c>
      <c r="C148" s="47" t="str">
        <f>VLOOKUP(B148,Brasil!H:N,7,0)</f>
        <v>Sí</v>
      </c>
      <c r="D148" s="47" t="str">
        <f>VLOOKUP(B148,Brasil!H:O,8,0)</f>
        <v>Sí</v>
      </c>
      <c r="E148">
        <f>VLOOKUP(B148,Brasil!H:Q,10,0)</f>
        <v>5</v>
      </c>
      <c r="F148" s="47" t="str">
        <f t="shared" si="2"/>
        <v>sim</v>
      </c>
      <c r="G148" s="44">
        <f>VLOOKUP(B148,Brasil!H:R,11,0)*5.5</f>
        <v>3300000</v>
      </c>
      <c r="H148" s="44">
        <f>VLOOKUP(B148,Brasil!H:S,12,0)*5.5</f>
        <v>1650000</v>
      </c>
      <c r="I148" s="43" t="str">
        <f>VLOOKUP(B148,Brasil!H:X,17,0)</f>
        <v>Mantenimiento Integral de Líneas de Alta Tensión desde 45kV hasta 220kV, tanto aéreas como subterráneas. A modo indicativo las actividades que componen este servicio son: 
- Revisiones (Básicas, Exhaustivas y Termográficas).
- Verificaciones periódicas reglamentarias.
- Medida de Resistencia de Puestas a Tierra.
- Corrección de defectos detectados en inspecciones previas, averías y otros trabajos de mantenimiento.
- Recorrido de los cables subterráneos de alta tensión.</v>
      </c>
    </row>
    <row r="149" spans="1:9" x14ac:dyDescent="0.35">
      <c r="A149" s="40" t="s">
        <v>548</v>
      </c>
      <c r="B149" s="47" t="str">
        <f>VLOOKUP(A149,Brasil!G:H,2,0)</f>
        <v>23C070000</v>
      </c>
      <c r="C149" s="47" t="str">
        <f>VLOOKUP(B149,Brasil!H:N,7,0)</f>
        <v>Sí</v>
      </c>
      <c r="D149" s="47" t="str">
        <f>VLOOKUP(B149,Brasil!H:O,8,0)</f>
        <v>Sí</v>
      </c>
      <c r="E149">
        <f>VLOOKUP(B149,Brasil!H:Q,10,0)</f>
        <v>4</v>
      </c>
      <c r="F149" s="47" t="str">
        <f t="shared" si="2"/>
        <v>sim</v>
      </c>
      <c r="G149" s="44">
        <f>VLOOKUP(B149,Brasil!H:R,11,0)*5.5</f>
        <v>2475000</v>
      </c>
      <c r="H149" s="44">
        <f>VLOOKUP(B149,Brasil!H:S,12,0)*5.5</f>
        <v>1650000</v>
      </c>
      <c r="I149" s="43" t="str">
        <f>VLOOKUP(B149,Brasil!H:X,17,0)</f>
        <v xml:space="preserve">Tendido y montaje de líneas eléctricas subterráneas de alta tensión. A modo indicativo las actividades que componen este servicio son: 
- Tendido de cable (en tubo mediante máquina de tiro homologada, en galería, en apoyo, con o sin accesorios terminados).
- Montaje de accesorios homologados (empalmes y terminales exteriores realizados por personal acreditado).
- Montaje de sistema de p.a.t. y coaxiales.
- Trabajos en proximidad de tensión en líneas de AT, tanto subterráneas como aéreas.
- Desmontaje de cable existente y accesorios. </v>
      </c>
    </row>
    <row r="150" spans="1:9" x14ac:dyDescent="0.35">
      <c r="A150" s="40" t="s">
        <v>551</v>
      </c>
      <c r="B150" s="47" t="str">
        <f>VLOOKUP(A150,Brasil!G:H,2,0)</f>
        <v>23C080000</v>
      </c>
      <c r="C150" s="47" t="str">
        <f>VLOOKUP(B150,Brasil!H:N,7,0)</f>
        <v>Sí</v>
      </c>
      <c r="D150" s="47" t="str">
        <f>VLOOKUP(B150,Brasil!H:O,8,0)</f>
        <v>Sí</v>
      </c>
      <c r="E150">
        <f>VLOOKUP(B150,Brasil!H:Q,10,0)</f>
        <v>4</v>
      </c>
      <c r="F150" s="47" t="str">
        <f t="shared" si="2"/>
        <v>sim</v>
      </c>
      <c r="G150" s="44">
        <f>VLOOKUP(B150,Brasil!H:R,11,0)*5.5</f>
        <v>2475000</v>
      </c>
      <c r="H150" s="44">
        <f>VLOOKUP(B150,Brasil!H:S,12,0)*5.5</f>
        <v>1650000</v>
      </c>
      <c r="I150" s="43" t="str">
        <f>VLOOKUP(B150,Brasil!H:X,17,0)</f>
        <v>Demolición firme, excavación y relleno de zanja, y pavimentado para tendido subterráneo de Alta Tensión.</v>
      </c>
    </row>
    <row r="151" spans="1:9" x14ac:dyDescent="0.35">
      <c r="A151" s="40" t="s">
        <v>554</v>
      </c>
      <c r="B151" s="47" t="str">
        <f>VLOOKUP(A151,Brasil!G:H,2,0)</f>
        <v>23C090000</v>
      </c>
      <c r="C151" s="47" t="str">
        <f>VLOOKUP(B151,Brasil!H:N,7,0)</f>
        <v>Sí</v>
      </c>
      <c r="D151" s="47" t="str">
        <f>VLOOKUP(B151,Brasil!H:O,8,0)</f>
        <v>Sí</v>
      </c>
      <c r="E151">
        <f>VLOOKUP(B151,Brasil!H:Q,10,0)</f>
        <v>1</v>
      </c>
      <c r="F151" s="47" t="str">
        <f t="shared" si="2"/>
        <v>sim</v>
      </c>
      <c r="G151" s="44">
        <f>VLOOKUP(B151,Brasil!H:R,11,0)*5.5</f>
        <v>99000</v>
      </c>
      <c r="H151" s="44">
        <f>VLOOKUP(B151,Brasil!H:S,12,0)*5.5</f>
        <v>99000</v>
      </c>
      <c r="I151" s="43" t="str">
        <f>VLOOKUP(B151,Brasil!H:X,17,0)</f>
        <v xml:space="preserve">Trabajos complementarios a la obra civil sin requisitos de homologación y bajo riesgo. Comprende labores tales como:
- Ajardinamiento, pavimentado (Etc.). 
y trabajos de obra civil tales como:
- Ejecución de bancadas para casetas prefabricadas.
- Construcción de casetas auxiliares para PCI, protecciones, etc.  </v>
      </c>
    </row>
    <row r="152" spans="1:9" x14ac:dyDescent="0.35">
      <c r="A152" s="40" t="s">
        <v>557</v>
      </c>
      <c r="B152" s="47" t="str">
        <f>VLOOKUP(A152,Brasil!G:H,2,0)</f>
        <v>23C100000</v>
      </c>
      <c r="C152" s="47" t="str">
        <f>VLOOKUP(B152,Brasil!H:N,7,0)</f>
        <v>Sí</v>
      </c>
      <c r="D152" s="47" t="str">
        <f>VLOOKUP(B152,Brasil!H:O,8,0)</f>
        <v>Sí</v>
      </c>
      <c r="E152">
        <f>VLOOKUP(B152,Brasil!H:Q,10,0)</f>
        <v>5</v>
      </c>
      <c r="F152" s="47" t="str">
        <f t="shared" si="2"/>
        <v>sim</v>
      </c>
      <c r="G152" s="44">
        <f>VLOOKUP(B152,Brasil!H:R,11,0)*5.5</f>
        <v>3300000</v>
      </c>
      <c r="H152" s="44">
        <f>VLOOKUP(B152,Brasil!H:S,12,0)*5.5</f>
        <v>1650000</v>
      </c>
      <c r="I152" s="43" t="str">
        <f>VLOOKUP(B152,Brasil!H:X,17,0)</f>
        <v>Trabajos en Tensión en la red eléctrica de Alta Tensión, con método a distancia, a contacto y a potencial. El alcance de la homologación abarca:
- Servicio de Trabajos en Tensión en la Red de Alta tensión, tanto subestaciones como líneas de tensiones de 45kV hasta 220kV (incluye las calles de MT de subestación).
- Inspección en proximidad a elementos en tensión (apoyos, red tierras aérea...).
- Sustitución de elementos de la red (apoyos, aisladores...).
- Pintado de estructuras metálicas en proximidad.
- Inspección termográfica de cajas de puesta a tierra de cables de potencia.
- Medida de descargas parciales en cables de potencia.</v>
      </c>
    </row>
    <row r="153" spans="1:9" x14ac:dyDescent="0.35">
      <c r="A153" s="40" t="s">
        <v>560</v>
      </c>
      <c r="B153" s="47" t="str">
        <f>VLOOKUP(A153,Brasil!G:H,2,0)</f>
        <v>23C110000</v>
      </c>
      <c r="C153" s="47" t="str">
        <f>VLOOKUP(B153,Brasil!H:N,7,0)</f>
        <v>Sí</v>
      </c>
      <c r="D153" s="47" t="str">
        <f>VLOOKUP(B153,Brasil!H:O,8,0)</f>
        <v>No</v>
      </c>
      <c r="E153">
        <f>VLOOKUP(B153,Brasil!H:Q,10,0)</f>
        <v>5</v>
      </c>
      <c r="F153" s="47" t="str">
        <f t="shared" si="2"/>
        <v>sim</v>
      </c>
      <c r="G153" s="44">
        <f>VLOOKUP(B153,Brasil!H:R,11,0)*5.5</f>
        <v>3300000</v>
      </c>
      <c r="H153" s="44">
        <f>VLOOKUP(B153,Brasil!H:S,12,0)*5.5</f>
        <v>1650000</v>
      </c>
      <c r="I153" s="43" t="str">
        <f>VLOOKUP(B153,Brasil!H:X,17,0)</f>
        <v>Trabajos singulares de obras de Alta Tensión que no van asociadas a preciarios residentes en los sistemas y K’s </v>
      </c>
    </row>
    <row r="154" spans="1:9" x14ac:dyDescent="0.35">
      <c r="A154" s="40" t="s">
        <v>565</v>
      </c>
      <c r="B154" s="47" t="str">
        <f>VLOOKUP(A154,Brasil!G:H,2,0)</f>
        <v>23D010000</v>
      </c>
      <c r="C154" s="47" t="str">
        <f>VLOOKUP(B154,Brasil!H:N,7,0)</f>
        <v>Sí</v>
      </c>
      <c r="D154" s="47" t="str">
        <f>VLOOKUP(B154,Brasil!H:O,8,0)</f>
        <v>Sí</v>
      </c>
      <c r="E154">
        <f>VLOOKUP(B154,Brasil!H:Q,10,0)</f>
        <v>5</v>
      </c>
      <c r="F154" s="47" t="str">
        <f t="shared" si="2"/>
        <v>sim</v>
      </c>
      <c r="G154" s="44">
        <f>VLOOKUP(B154,Brasil!H:R,11,0)*5.5</f>
        <v>3300000</v>
      </c>
      <c r="H154" s="44">
        <f>VLOOKUP(B154,Brasil!H:S,12,0)*5.5</f>
        <v>1650000</v>
      </c>
      <c r="I154" s="43" t="str">
        <f>VLOOKUP(B154,Brasil!H:X,17,0)</f>
        <v>Movimiento, montaje y desmontaje de transformadores de potencia de 15 a 240MVA, hasta 220kV (servicio de movimiento, incluyendo desmontaje, carga, transporte, descarga, preparación, montaje y tratamiento de aceite de transformadores de potencia).</v>
      </c>
    </row>
    <row r="155" spans="1:9" x14ac:dyDescent="0.35">
      <c r="A155" s="40" t="s">
        <v>568</v>
      </c>
      <c r="B155" s="47" t="str">
        <f>VLOOKUP(A155,Brasil!G:H,2,0)</f>
        <v>23D020000</v>
      </c>
      <c r="C155" s="47" t="str">
        <f>VLOOKUP(B155,Brasil!H:N,7,0)</f>
        <v>Sí</v>
      </c>
      <c r="D155" s="47" t="str">
        <f>VLOOKUP(B155,Brasil!H:O,8,0)</f>
        <v>Sí</v>
      </c>
      <c r="E155">
        <f>VLOOKUP(B155,Brasil!H:Q,10,0)</f>
        <v>5</v>
      </c>
      <c r="F155" s="47" t="str">
        <f t="shared" si="2"/>
        <v>sim</v>
      </c>
      <c r="G155" s="44">
        <f>VLOOKUP(B155,Brasil!H:R,11,0)*5.5</f>
        <v>3300000</v>
      </c>
      <c r="H155" s="44">
        <f>VLOOKUP(B155,Brasil!H:S,12,0)*5.5</f>
        <v>1650000</v>
      </c>
      <c r="I155" s="43" t="str">
        <f>VLOOKUP(B155,Brasil!H:X,17,0)</f>
        <v>Mantenimiento de los sistemas de regulación de carga de transformadores de potencia. Servicios destinados al mantenimiento correctivo, preventivo y predictivo de reguladores en carga de transformadores, incluyendo todos sus componentes, a modo indicativo: 
- Revisión del armario de mando
- Revisión de la transmisión mecánica
- Revisión del cuerpo extraíble y resto de elementos del regulador
- Comprobación del relé Jansen
- Medida de relación de transformación
- Medida de resistencia de conmutación estática y dinámica)</v>
      </c>
    </row>
    <row r="156" spans="1:9" x14ac:dyDescent="0.35">
      <c r="A156" s="40" t="s">
        <v>571</v>
      </c>
      <c r="B156" s="47" t="str">
        <f>VLOOKUP(A156,Brasil!G:H,2,0)</f>
        <v>23D030000</v>
      </c>
      <c r="C156" s="47" t="str">
        <f>VLOOKUP(B156,Brasil!H:N,7,0)</f>
        <v>Sí</v>
      </c>
      <c r="D156" s="47" t="str">
        <f>VLOOKUP(B156,Brasil!H:O,8,0)</f>
        <v>Sí</v>
      </c>
      <c r="E156">
        <f>VLOOKUP(B156,Brasil!H:Q,10,0)</f>
        <v>5</v>
      </c>
      <c r="F156" s="47" t="str">
        <f t="shared" si="2"/>
        <v>sim</v>
      </c>
      <c r="G156" s="44">
        <f>VLOOKUP(B156,Brasil!H:R,11,0)*5.5</f>
        <v>3300000</v>
      </c>
      <c r="H156" s="44">
        <f>VLOOKUP(B156,Brasil!H:S,12,0)*5.5</f>
        <v>1650000</v>
      </c>
      <c r="I156" s="43" t="str">
        <f>VLOOKUP(B156,Brasil!H:X,17,0)</f>
        <v>Ensayos en campo de transformadores de potencia (MT y hasta 220kV) en subestaciones, tanto blindadas como intemperie y mixtas. A modo indicativo abarca: 
- Medida de capacidad y tangente de delta en arrollamientos y bornas. 
- Ensayo de excitación a tensión reducida. 
- Medida de la relación de transformación. 
- Medida de la reactancia de fugas a corriente reducida. 
- Medida de la resistencia de los arrollamientos. 
- Medida de la resistencia dinámica de conmutación. 
- Análisis de la respuesta en frecuencia de los arrollamientos. 
- Medida FDS (Espectrometría dieléctrica).</v>
      </c>
    </row>
    <row r="157" spans="1:9" x14ac:dyDescent="0.35">
      <c r="A157" s="40" t="s">
        <v>574</v>
      </c>
      <c r="B157" s="47" t="str">
        <f>VLOOKUP(A157,Brasil!G:H,2,0)</f>
        <v>23D040000</v>
      </c>
      <c r="C157" s="47" t="str">
        <f>VLOOKUP(B157,Brasil!H:N,7,0)</f>
        <v>Sí</v>
      </c>
      <c r="D157" s="47" t="str">
        <f>VLOOKUP(B157,Brasil!H:O,8,0)</f>
        <v>Sí</v>
      </c>
      <c r="E157">
        <f>VLOOKUP(B157,Brasil!H:Q,10,0)</f>
        <v>5</v>
      </c>
      <c r="F157" s="47" t="str">
        <f t="shared" si="2"/>
        <v>sim</v>
      </c>
      <c r="G157" s="44">
        <f>VLOOKUP(B157,Brasil!H:R,11,0)*5.5</f>
        <v>3300000</v>
      </c>
      <c r="H157" s="44">
        <f>VLOOKUP(B157,Brasil!H:S,12,0)*5.5</f>
        <v>1650000</v>
      </c>
      <c r="I157" s="43" t="str">
        <f>VLOOKUP(B157,Brasil!H:X,17,0)</f>
        <v>Manipulación y tratamiento de aceites minerales aislantes de los transformadores de potencia eléctrica. A modo indicativo abarca el servicio de:
- Llenado y vaciado del aceite.
- Reacondicionamiento (Filtrado/Desgasificado/Centrifugado).
- Regeneración.
- Deshalogenación.</v>
      </c>
    </row>
    <row r="158" spans="1:9" x14ac:dyDescent="0.35">
      <c r="A158" s="40" t="s">
        <v>577</v>
      </c>
      <c r="B158" s="47" t="str">
        <f>VLOOKUP(A158,Brasil!G:H,2,0)</f>
        <v>23D050000</v>
      </c>
      <c r="C158" s="47" t="str">
        <f>VLOOKUP(B158,Brasil!H:N,7,0)</f>
        <v>Sí</v>
      </c>
      <c r="D158" s="47" t="str">
        <f>VLOOKUP(B158,Brasil!H:O,8,0)</f>
        <v>Sí</v>
      </c>
      <c r="E158">
        <f>VLOOKUP(B158,Brasil!H:Q,10,0)</f>
        <v>5</v>
      </c>
      <c r="F158" s="47" t="str">
        <f t="shared" si="2"/>
        <v>sim</v>
      </c>
      <c r="G158" s="44">
        <f>VLOOKUP(B158,Brasil!H:R,11,0)*5.5</f>
        <v>3300000</v>
      </c>
      <c r="H158" s="44">
        <f>VLOOKUP(B158,Brasil!H:S,12,0)*5.5</f>
        <v>1650000</v>
      </c>
      <c r="I158" s="43" t="str">
        <f>VLOOKUP(B158,Brasil!H:X,17,0)</f>
        <v>Realización de pruebas y ensayos para cables de potencia de la red de distribución eléctrica, para todos los niveles de tensión. Comprende los ensayos de:
- Aislamiento,cubierta, continuidad y resistencia de conductores.
- Continuidad y resistencia de pantallas.
- Medida de resistencia de puesta a tierra.
- Medida de tensión de contacto.</v>
      </c>
    </row>
    <row r="159" spans="1:9" x14ac:dyDescent="0.35">
      <c r="A159" s="40" t="s">
        <v>580</v>
      </c>
      <c r="B159" s="47" t="str">
        <f>VLOOKUP(A159,Brasil!G:H,2,0)</f>
        <v>23D060000</v>
      </c>
      <c r="C159" s="47" t="str">
        <f>VLOOKUP(B159,Brasil!H:N,7,0)</f>
        <v>Sí</v>
      </c>
      <c r="D159" s="47" t="str">
        <f>VLOOKUP(B159,Brasil!H:O,8,0)</f>
        <v>Sí</v>
      </c>
      <c r="E159">
        <f>VLOOKUP(B159,Brasil!H:Q,10,0)</f>
        <v>5</v>
      </c>
      <c r="F159" s="47" t="str">
        <f t="shared" si="2"/>
        <v>sim</v>
      </c>
      <c r="G159" s="44">
        <f>VLOOKUP(B159,Brasil!H:R,11,0)*5.5</f>
        <v>3300000</v>
      </c>
      <c r="H159" s="44">
        <f>VLOOKUP(B159,Brasil!H:S,12,0)*5.5</f>
        <v>1650000</v>
      </c>
      <c r="I159" s="43" t="str">
        <f>VLOOKUP(B159,Brasil!H:X,17,0)</f>
        <v>Comprende los trabajos de revisión de las líneas aéreas, de Alta y de Media y Baja Tensión, por medio de helicóptero.</v>
      </c>
    </row>
    <row r="160" spans="1:9" x14ac:dyDescent="0.35">
      <c r="A160" s="40" t="s">
        <v>583</v>
      </c>
      <c r="B160" s="47" t="str">
        <f>VLOOKUP(A160,Brasil!G:H,2,0)</f>
        <v>23D070000</v>
      </c>
      <c r="C160" s="47" t="str">
        <f>VLOOKUP(B160,Brasil!H:N,7,0)</f>
        <v>Sí</v>
      </c>
      <c r="D160" s="47" t="str">
        <f>VLOOKUP(B160,Brasil!H:O,8,0)</f>
        <v>Sí</v>
      </c>
      <c r="E160">
        <f>VLOOKUP(B160,Brasil!H:Q,10,0)</f>
        <v>5</v>
      </c>
      <c r="F160" s="47" t="str">
        <f t="shared" si="2"/>
        <v>sim</v>
      </c>
      <c r="G160" s="44">
        <f>VLOOKUP(B160,Brasil!H:R,11,0)*5.5</f>
        <v>3300000</v>
      </c>
      <c r="H160" s="44">
        <f>VLOOKUP(B160,Brasil!H:S,12,0)*5.5</f>
        <v>1650000</v>
      </c>
      <c r="I160" s="43" t="str">
        <f>VLOOKUP(B160,Brasil!H:X,17,0)</f>
        <v>Comprende la ejecución de los siguientes trabajos en las instalaciones de Alta Tensión de la red UFD:
- Verificaciones reglamentarias: verificaciones periódicas reglamentarias, verificaciones de puesta a tierra, medidas de resistencia de puesta a tierra y de tensiones de paso y contacto.
- Revisiones termográficas: revisión completa de la instalación con el fin de localizar la existencia y, en su caso, situación exacta de los puntos calientes.
- Estudios de certificación y tomas de tierra</v>
      </c>
    </row>
    <row r="161" spans="1:9" x14ac:dyDescent="0.35">
      <c r="A161" s="40" t="s">
        <v>586</v>
      </c>
      <c r="B161" s="47" t="str">
        <f>VLOOKUP(A161,Brasil!G:H,2,0)</f>
        <v>23D080000</v>
      </c>
      <c r="C161" s="47" t="str">
        <f>VLOOKUP(B161,Brasil!H:N,7,0)</f>
        <v>Sí</v>
      </c>
      <c r="D161" s="47" t="str">
        <f>VLOOKUP(B161,Brasil!H:O,8,0)</f>
        <v>Sí</v>
      </c>
      <c r="E161">
        <f>VLOOKUP(B161,Brasil!H:Q,10,0)</f>
        <v>5</v>
      </c>
      <c r="F161" s="47" t="str">
        <f t="shared" si="2"/>
        <v>sim</v>
      </c>
      <c r="G161" s="44">
        <f>VLOOKUP(B161,Brasil!H:R,11,0)*5.5</f>
        <v>3300000</v>
      </c>
      <c r="H161" s="44">
        <f>VLOOKUP(B161,Brasil!H:S,12,0)*5.5</f>
        <v>1650000</v>
      </c>
      <c r="I161" s="43" t="str">
        <f>VLOOKUP(B161,Brasil!H:X,17,0)</f>
        <v>Ensayos singulares de aparamenta de la red de alta tensión. 
Quedan excluidos de esta subfamilia los ensayos en campo realizados por medio del concertado recurrente de Mantenimiento Predictivo de transformadores de potencia (116003009) y cables (116003004).</v>
      </c>
    </row>
    <row r="162" spans="1:9" x14ac:dyDescent="0.35">
      <c r="A162" s="40" t="s">
        <v>589</v>
      </c>
      <c r="B162" s="47" t="str">
        <f>VLOOKUP(A162,Brasil!G:H,2,0)</f>
        <v>23D090000</v>
      </c>
      <c r="C162" s="47" t="str">
        <f>VLOOKUP(B162,Brasil!H:N,7,0)</f>
        <v>Sí</v>
      </c>
      <c r="D162" s="47" t="str">
        <f>VLOOKUP(B162,Brasil!H:O,8,0)</f>
        <v>Sí</v>
      </c>
      <c r="E162">
        <f>VLOOKUP(B162,Brasil!H:Q,10,0)</f>
        <v>5</v>
      </c>
      <c r="F162" s="47" t="str">
        <f t="shared" si="2"/>
        <v>sim</v>
      </c>
      <c r="G162" s="44">
        <f>VLOOKUP(B162,Brasil!H:R,11,0)*5.5</f>
        <v>3300000</v>
      </c>
      <c r="H162" s="44">
        <f>VLOOKUP(B162,Brasil!H:S,12,0)*5.5</f>
        <v>1650000</v>
      </c>
      <c r="I162" s="43" t="str">
        <f>VLOOKUP(B162,Brasil!H:X,17,0)</f>
        <v>Trabajos de tala y poda bajo líneas aéreas de Alta Tensión y franjas perimetrales en Subestaciones. A modo indicativo las actividades que componen este servicio son:
-Tala de arbolado, Poda de arbolado, Aperturas de calle, Ampliación de calle, Apilado de madera, Mantenimiento de calles, Limpieza de maleza, Gestión de residuos.</v>
      </c>
    </row>
    <row r="163" spans="1:9" x14ac:dyDescent="0.35">
      <c r="A163" s="40" t="s">
        <v>592</v>
      </c>
      <c r="B163" s="47" t="str">
        <f>VLOOKUP(A163,Brasil!G:H,2,0)</f>
        <v>23D100000</v>
      </c>
      <c r="C163" s="47" t="str">
        <f>VLOOKUP(B163,Brasil!H:N,7,0)</f>
        <v>Sí</v>
      </c>
      <c r="D163" s="47" t="str">
        <f>VLOOKUP(B163,Brasil!H:O,8,0)</f>
        <v>Sí</v>
      </c>
      <c r="E163">
        <f>VLOOKUP(B163,Brasil!H:Q,10,0)</f>
        <v>5</v>
      </c>
      <c r="F163" s="47" t="str">
        <f t="shared" si="2"/>
        <v>sim</v>
      </c>
      <c r="G163" s="44">
        <f>VLOOKUP(B163,Brasil!H:R,11,0)*5.5</f>
        <v>3300000</v>
      </c>
      <c r="H163" s="44">
        <f>VLOOKUP(B163,Brasil!H:S,12,0)*5.5</f>
        <v>1650000</v>
      </c>
      <c r="I163" s="43" t="str">
        <f>VLOOKUP(B163,Brasil!H:X,17,0)</f>
        <v>Tratamiento de Herbicida en Recintos y SSEE de la Red de Distribución de AT. Abarca las actividades de aplicación de herbicidas y desbroce. Este servicio queda fuera del alcance de la subfamilia de Mantenimiento Integral de SSEE (subfamilia 114001009).</v>
      </c>
    </row>
    <row r="164" spans="1:9" x14ac:dyDescent="0.35">
      <c r="A164" s="40" t="s">
        <v>596</v>
      </c>
      <c r="B164" s="47" t="str">
        <f>VLOOKUP(A164,Brasil!G:H,2,0)</f>
        <v>23D110000</v>
      </c>
      <c r="C164" s="47" t="str">
        <f>VLOOKUP(B164,Brasil!H:N,7,0)</f>
        <v>Sí</v>
      </c>
      <c r="D164" s="47" t="str">
        <f>VLOOKUP(B164,Brasil!H:O,8,0)</f>
        <v>Sí</v>
      </c>
      <c r="E164">
        <f>VLOOKUP(B164,Brasil!H:Q,10,0)</f>
        <v>5</v>
      </c>
      <c r="F164" s="47" t="str">
        <f t="shared" si="2"/>
        <v>sim</v>
      </c>
      <c r="G164" s="44">
        <f>VLOOKUP(B164,Brasil!H:R,11,0)*5.5</f>
        <v>3300000</v>
      </c>
      <c r="H164" s="44">
        <f>VLOOKUP(B164,Brasil!H:S,12,0)*5.5</f>
        <v>1650000</v>
      </c>
      <c r="I164" s="43" t="str">
        <f>VLOOKUP(B164,Brasil!H:X,17,0)</f>
        <v>Pintura de apoyos de líneas aéreas y de otras estructuras metálicas en la red de Alta Tensión, incluidos los transformadores de potencia . A modo indicativo abarca:
 - El servicio de decapado, preparado de superficies y pintura de las diferentes capas de pintura de los apoyos y estructuras metálicas que lo precisen. 
Los trabajos se realizarán en proximidad a elementos en tensión, con la red en servicio (cuando las condiciones de servicio no permitan realizar descargos), o en instalaciones en descargo.</v>
      </c>
    </row>
    <row r="165" spans="1:9" x14ac:dyDescent="0.35">
      <c r="A165" s="40" t="s">
        <v>599</v>
      </c>
      <c r="B165" s="47" t="str">
        <f>VLOOKUP(A165,Brasil!G:H,2,0)</f>
        <v>23D120000</v>
      </c>
      <c r="C165" s="47" t="str">
        <f>VLOOKUP(B165,Brasil!H:N,7,0)</f>
        <v>Sí</v>
      </c>
      <c r="D165" s="47" t="str">
        <f>VLOOKUP(B165,Brasil!H:O,8,0)</f>
        <v>Sí</v>
      </c>
      <c r="E165">
        <f>VLOOKUP(B165,Brasil!H:Q,10,0)</f>
        <v>5</v>
      </c>
      <c r="F165" s="47" t="str">
        <f t="shared" si="2"/>
        <v>sim</v>
      </c>
      <c r="G165" s="44">
        <f>VLOOKUP(B165,Brasil!H:R,11,0)*5.5</f>
        <v>3300000</v>
      </c>
      <c r="H165" s="44">
        <f>VLOOKUP(B165,Brasil!H:S,12,0)*5.5</f>
        <v>1650000</v>
      </c>
      <c r="I165" s="43" t="str">
        <f>VLOOKUP(B165,Brasil!H:X,17,0)</f>
        <v xml:space="preserve">Trabajos asociados a la puesta en servicio y mantenimiento preventivo y correctivo de los equipos y circuitos que integran el sistema de Automatización de la red de distribución eléctrica de MT. El alcance de la homologación abarca el servicio de explotación de telecontrol en la red. </v>
      </c>
    </row>
    <row r="166" spans="1:9" x14ac:dyDescent="0.35">
      <c r="A166" s="40" t="s">
        <v>602</v>
      </c>
      <c r="B166" s="47" t="str">
        <f>VLOOKUP(A166,Brasil!G:H,2,0)</f>
        <v>23D130000</v>
      </c>
      <c r="C166" s="47" t="str">
        <f>VLOOKUP(B166,Brasil!H:N,7,0)</f>
        <v>Sí</v>
      </c>
      <c r="D166" s="47" t="str">
        <f>VLOOKUP(B166,Brasil!H:O,8,0)</f>
        <v>Sí</v>
      </c>
      <c r="E166">
        <f>VLOOKUP(B166,Brasil!H:Q,10,0)</f>
        <v>5</v>
      </c>
      <c r="F166" s="47" t="str">
        <f t="shared" si="2"/>
        <v>sim</v>
      </c>
      <c r="G166" s="44">
        <f>VLOOKUP(B166,Brasil!H:R,11,0)*5.5</f>
        <v>3300000</v>
      </c>
      <c r="H166" s="44">
        <f>VLOOKUP(B166,Brasil!H:S,12,0)*5.5</f>
        <v>1650000</v>
      </c>
      <c r="I166" s="43" t="str">
        <f>VLOOKUP(B166,Brasil!H:X,17,0)</f>
        <v xml:space="preserve">Trabajos asociados a la puesta en servicio y mantenimiento preventivo y correctivo de equipos para los sistemas de:
- Protección. 
- Tele protección.
- Transformadores de medida y protección.
- Equipos de medida en tiempo real.
- Equipos asociados a la comunicación de protecciones de la red de Distribución eléctrica. </v>
      </c>
    </row>
    <row r="167" spans="1:9" x14ac:dyDescent="0.35">
      <c r="A167" s="40" t="s">
        <v>605</v>
      </c>
      <c r="B167" s="47" t="str">
        <f>VLOOKUP(A167,Brasil!G:H,2,0)</f>
        <v>23D140000</v>
      </c>
      <c r="C167" s="47" t="str">
        <f>VLOOKUP(B167,Brasil!H:N,7,0)</f>
        <v>Sí</v>
      </c>
      <c r="D167" s="47" t="str">
        <f>VLOOKUP(B167,Brasil!H:O,8,0)</f>
        <v>Sí</v>
      </c>
      <c r="E167">
        <f>VLOOKUP(B167,Brasil!H:Q,10,0)</f>
        <v>5</v>
      </c>
      <c r="F167" s="47" t="str">
        <f t="shared" si="2"/>
        <v>sim</v>
      </c>
      <c r="G167" s="44">
        <f>VLOOKUP(B167,Brasil!H:R,11,0)*5.5</f>
        <v>3300000</v>
      </c>
      <c r="H167" s="44">
        <f>VLOOKUP(B167,Brasil!H:S,12,0)*5.5</f>
        <v>1650000</v>
      </c>
      <c r="I167" s="43" t="str">
        <f>VLOOKUP(B167,Brasil!H:X,17,0)</f>
        <v>Trabajos asociados a la puesta en servicio y mantenimiento preventivo y correctivo de:
- Sistemas de telecontrol de subestaciones.
- Equipos de alimentación segura (fuentes de alimentación) de la red de Distribución eléctrica. 
El alcance de la homologación abarca el servicio de Explotación de Fuentes de Alimentación segura en las subestaciones de la red.</v>
      </c>
    </row>
    <row r="168" spans="1:9" x14ac:dyDescent="0.35">
      <c r="A168" s="40" t="s">
        <v>608</v>
      </c>
      <c r="B168" s="47" t="str">
        <f>VLOOKUP(A168,Brasil!G:H,2,0)</f>
        <v>23D150000</v>
      </c>
      <c r="C168" s="47" t="str">
        <f>VLOOKUP(B168,Brasil!H:N,7,0)</f>
        <v>Sí</v>
      </c>
      <c r="D168" s="47" t="str">
        <f>VLOOKUP(B168,Brasil!H:O,8,0)</f>
        <v>Sí</v>
      </c>
      <c r="E168">
        <f>VLOOKUP(B168,Brasil!H:Q,10,0)</f>
        <v>5</v>
      </c>
      <c r="F168" s="47" t="str">
        <f t="shared" si="2"/>
        <v>sim</v>
      </c>
      <c r="G168" s="44">
        <f>VLOOKUP(B168,Brasil!H:R,11,0)*5.5</f>
        <v>3300000</v>
      </c>
      <c r="H168" s="44">
        <f>VLOOKUP(B168,Brasil!H:S,12,0)*5.5</f>
        <v>1650000</v>
      </c>
      <c r="I168" s="43" t="str">
        <f>VLOOKUP(B168,Brasil!H:X,17,0)</f>
        <v>Trabajos asociados al desmontaje, montaje y puesta en servicio de equipos de protección, telecontrol y fuentes de alimentación para la adecuación tecnológica de subestaciones de la red de Distribución eléctrica. 
Los trabajos a realizar abarcan las diferentes actividades relacionadas con los elementos auxiliares de una instalación: 
- Montajes y desmontajes de armarios, equipos de protección, control, telecontrol o medida.
- Suministro, tendido o retirada  de cables de control.
- Suministro y montaje de material auxiliar: bornas, relés auxiliares, tubos, bandejas, cuadros de distribución, magnetotérmicos.</v>
      </c>
    </row>
    <row r="169" spans="1:9" x14ac:dyDescent="0.35">
      <c r="A169" s="40" t="s">
        <v>611</v>
      </c>
      <c r="B169" s="47" t="str">
        <f>VLOOKUP(A169,Brasil!G:H,2,0)</f>
        <v>23D160000</v>
      </c>
      <c r="C169" s="47" t="str">
        <f>VLOOKUP(B169,Brasil!H:N,7,0)</f>
        <v>Sí</v>
      </c>
      <c r="D169" s="47" t="str">
        <f>VLOOKUP(B169,Brasil!H:O,8,0)</f>
        <v>Sí</v>
      </c>
      <c r="E169">
        <f>VLOOKUP(B169,Brasil!H:Q,10,0)</f>
        <v>5</v>
      </c>
      <c r="F169" s="47" t="str">
        <f t="shared" si="2"/>
        <v>sim</v>
      </c>
      <c r="G169" s="44">
        <f>VLOOKUP(B169,Brasil!H:R,11,0)*5.5</f>
        <v>3300000</v>
      </c>
      <c r="H169" s="44">
        <f>VLOOKUP(B169,Brasil!H:S,12,0)*5.5</f>
        <v>1650000</v>
      </c>
      <c r="I169" s="43" t="str">
        <f>VLOOKUP(B169,Brasil!H:X,17,0)</f>
        <v>Comprende los trabajos de mantenimiento de Sistemas de Protección Contra Incendios (PCI) en las redes eléctricas de alta tensión (Subestaciones y cámaras de empalme de conductores OF (Oil Filled)). Contempla la realización de:
- Pruebas y revisiones periódicas de extintores, sistemas de detección y extinción automática de incendios.
- Mantenimiento correctivo (servicio de atención de averías) de los sistemas de protección contra incendios.
- Sustitución, recarga y/o retimbrado de extintores o botellas.
- Revisión y retimbrado de equipos de respiración autónoma.
- Análisis y gestión de la información proporcionada por el sistema de telegestión de las centralitas de protección contra incendios.</v>
      </c>
    </row>
    <row r="170" spans="1:9" x14ac:dyDescent="0.35">
      <c r="A170" s="40" t="s">
        <v>614</v>
      </c>
      <c r="B170" s="47" t="str">
        <f>VLOOKUP(A170,Brasil!G:H,2,0)</f>
        <v>23D170000</v>
      </c>
      <c r="C170" s="47" t="str">
        <f>VLOOKUP(B170,Brasil!H:N,7,0)</f>
        <v>Sí</v>
      </c>
      <c r="D170" s="47" t="str">
        <f>VLOOKUP(B170,Brasil!H:O,8,0)</f>
        <v>Sí</v>
      </c>
      <c r="E170">
        <f>VLOOKUP(B170,Brasil!H:Q,10,0)</f>
        <v>5</v>
      </c>
      <c r="F170" s="47" t="str">
        <f t="shared" si="2"/>
        <v>sim</v>
      </c>
      <c r="G170" s="44">
        <f>VLOOKUP(B170,Brasil!H:R,11,0)*5.5</f>
        <v>3300000</v>
      </c>
      <c r="H170" s="44">
        <f>VLOOKUP(B170,Brasil!H:S,12,0)*5.5</f>
        <v>1650000</v>
      </c>
      <c r="I170" s="43" t="str">
        <f>VLOOKUP(B170,Brasil!H:X,17,0)</f>
        <v>Contempla aquellos trabajos auxiliares en instalaciones de Alta Tensión, con riesgo alto en SyS, tales como: 
- Reparación y conexión terminales enchufables.
- Sectorización pasiva PCI.
- Mantenimiento y reparación de equipos auxiliares SSEE.</v>
      </c>
    </row>
    <row r="171" spans="1:9" x14ac:dyDescent="0.35">
      <c r="A171" s="40" t="s">
        <v>617</v>
      </c>
      <c r="B171" s="47" t="str">
        <f>VLOOKUP(A171,Brasil!G:H,2,0)</f>
        <v>23D180000</v>
      </c>
      <c r="C171" s="47" t="str">
        <f>VLOOKUP(B171,Brasil!H:N,7,0)</f>
        <v>Sí</v>
      </c>
      <c r="D171" s="47" t="str">
        <f>VLOOKUP(B171,Brasil!H:O,8,0)</f>
        <v>Sí</v>
      </c>
      <c r="E171">
        <f>VLOOKUP(B171,Brasil!H:Q,10,0)</f>
        <v>5</v>
      </c>
      <c r="F171" s="47" t="str">
        <f t="shared" si="2"/>
        <v>sim</v>
      </c>
      <c r="G171" s="44">
        <f>VLOOKUP(B171,Brasil!H:R,11,0)*5.5</f>
        <v>3300000</v>
      </c>
      <c r="H171" s="44">
        <f>VLOOKUP(B171,Brasil!H:S,12,0)*5.5</f>
        <v>1650000</v>
      </c>
      <c r="I171" s="43" t="str">
        <f>VLOOKUP(B171,Brasil!H:X,17,0)</f>
        <v xml:space="preserve">Contempla aquellos trabajos auxiliares en instalaciones de Alta Tensión sin riesgo alto en SyS, tales como:
-mantenimiento de grupos electrógenos de subestación
-revisión y reparación de pararrayos
-alquiler de carretillas elevadoras
-mantenimiento de equipos SF6.
Etc.
</v>
      </c>
    </row>
    <row r="172" spans="1:9" x14ac:dyDescent="0.35">
      <c r="A172" s="40" t="s">
        <v>622</v>
      </c>
      <c r="B172" s="47" t="str">
        <f>VLOOKUP(A172,Brasil!G:H,2,0)</f>
        <v>23F010000</v>
      </c>
      <c r="C172" s="47" t="str">
        <f>VLOOKUP(B172,Brasil!H:N,7,0)</f>
        <v>Sí</v>
      </c>
      <c r="D172" s="47" t="str">
        <f>VLOOKUP(B172,Brasil!H:O,8,0)</f>
        <v>No</v>
      </c>
      <c r="E172">
        <f>VLOOKUP(B172,Brasil!H:Q,10,0)</f>
        <v>3</v>
      </c>
      <c r="F172" s="47" t="str">
        <f t="shared" si="2"/>
        <v>sim</v>
      </c>
      <c r="G172" s="44">
        <f>VLOOKUP(B172,Brasil!H:R,11,0)*5.5</f>
        <v>1650000</v>
      </c>
      <c r="H172" s="44">
        <f>VLOOKUP(B172,Brasil!H:S,12,0)*5.5</f>
        <v>825000</v>
      </c>
      <c r="I172" s="43" t="str">
        <f>VLOOKUP(B172,Brasil!H:X,17,0)</f>
        <v>Asume la 314001004 e incorpora también la instalación de estos sistemas. No asociada a ningún grupo de compras en España. Sólo para Colombia, Panamá y México</v>
      </c>
    </row>
    <row r="173" spans="1:9" x14ac:dyDescent="0.35">
      <c r="A173" s="40" t="s">
        <v>628</v>
      </c>
      <c r="B173" s="47" t="str">
        <f>VLOOKUP(A173,Brasil!G:H,2,0)</f>
        <v>24A010000</v>
      </c>
      <c r="C173" s="47" t="str">
        <f>VLOOKUP(B173,Brasil!H:N,7,0)</f>
        <v>Sí</v>
      </c>
      <c r="D173" s="47" t="str">
        <f>VLOOKUP(B173,Brasil!H:O,8,0)</f>
        <v>Sí</v>
      </c>
      <c r="E173">
        <f>VLOOKUP(B173,Brasil!H:Q,10,0)</f>
        <v>5</v>
      </c>
      <c r="F173" s="47" t="str">
        <f t="shared" si="2"/>
        <v>sim</v>
      </c>
      <c r="G173" s="44">
        <f>VLOOKUP(B173,Brasil!H:R,11,0)*5.5</f>
        <v>3300000</v>
      </c>
      <c r="H173" s="44">
        <f>VLOOKUP(B173,Brasil!H:S,12,0)*5.5</f>
        <v>1650000</v>
      </c>
      <c r="I173" s="43" t="str">
        <f>VLOOKUP(B173,Brasil!H:X,17,0)</f>
        <v>Construcción de Redes y Acometidas gas hasta MOP 10 bar (MOP=Máxima Operación de Servicio). A modo indicativo el contratista precisa disponer de personal con capacitación específica "Soldador de PE" y "Jefe de obra". Puede ser exigible que disponga también de personal con capacitación específica "Soldador acero".</v>
      </c>
    </row>
    <row r="174" spans="1:9" x14ac:dyDescent="0.35">
      <c r="A174" s="40" t="s">
        <v>631</v>
      </c>
      <c r="B174" s="47" t="str">
        <f>VLOOKUP(A174,Brasil!G:H,2,0)</f>
        <v>24A020000</v>
      </c>
      <c r="C174" s="47" t="str">
        <f>VLOOKUP(B174,Brasil!H:N,7,0)</f>
        <v>Sí</v>
      </c>
      <c r="D174" s="47" t="str">
        <f>VLOOKUP(B174,Brasil!H:O,8,0)</f>
        <v>Sí</v>
      </c>
      <c r="E174">
        <f>VLOOKUP(B174,Brasil!H:Q,10,0)</f>
        <v>5</v>
      </c>
      <c r="F174" s="47" t="str">
        <f t="shared" si="2"/>
        <v>sim</v>
      </c>
      <c r="G174" s="44">
        <f>VLOOKUP(B174,Brasil!H:R,11,0)*5.5</f>
        <v>3300000</v>
      </c>
      <c r="H174" s="44">
        <f>VLOOKUP(B174,Brasil!H:S,12,0)*5.5</f>
        <v>1650000</v>
      </c>
      <c r="I174" s="43" t="str">
        <f>VLOOKUP(B174,Brasil!H:X,17,0)</f>
        <v>Construcción y mantenimiento de Redes y Acometidas gas hasta MOP 10 bar. A modo indicativo el contratista precisa disponer de personal con capacitación específica "Soldador de PE" y "Jefe de obra". Puede ser exigible que disponga también de personal con capacitación específica "Soldador acero".</v>
      </c>
    </row>
    <row r="175" spans="1:9" x14ac:dyDescent="0.35">
      <c r="A175" s="40" t="s">
        <v>636</v>
      </c>
      <c r="B175" s="47" t="str">
        <f>VLOOKUP(A175,Brasil!G:H,2,0)</f>
        <v>24B010000</v>
      </c>
      <c r="C175" s="47" t="str">
        <f>VLOOKUP(B175,Brasil!H:N,7,0)</f>
        <v>Sí</v>
      </c>
      <c r="D175" s="47" t="str">
        <f>VLOOKUP(B175,Brasil!H:O,8,0)</f>
        <v>Sí</v>
      </c>
      <c r="E175">
        <f>VLOOKUP(B175,Brasil!H:Q,10,0)</f>
        <v>5</v>
      </c>
      <c r="F175" s="47" t="str">
        <f t="shared" si="2"/>
        <v>sim</v>
      </c>
      <c r="G175" s="44">
        <f>VLOOKUP(B175,Brasil!H:R,11,0)*5.5</f>
        <v>3300000</v>
      </c>
      <c r="H175" s="44">
        <f>VLOOKUP(B175,Brasil!H:S,12,0)*5.5</f>
        <v>1650000</v>
      </c>
      <c r="I175" s="43" t="str">
        <f>VLOOKUP(B175,Brasil!H:X,17,0)</f>
        <v>Las actividades de homologación que incluye esta subfamilia son las siguientes: ATURG, LEC, INALT, ADEC, INALD, IP y RED</v>
      </c>
    </row>
    <row r="176" spans="1:9" x14ac:dyDescent="0.35">
      <c r="A176" s="40" t="s">
        <v>641</v>
      </c>
      <c r="B176" s="47" t="str">
        <f>VLOOKUP(A176,Brasil!G:H,2,0)</f>
        <v>24C010000</v>
      </c>
      <c r="C176" s="47" t="str">
        <f>VLOOKUP(B176,Brasil!H:N,7,0)</f>
        <v>Sí</v>
      </c>
      <c r="D176" s="47" t="str">
        <f>VLOOKUP(B176,Brasil!H:O,8,0)</f>
        <v>Sí</v>
      </c>
      <c r="E176">
        <f>VLOOKUP(B176,Brasil!H:Q,10,0)</f>
        <v>5</v>
      </c>
      <c r="F176" s="47" t="str">
        <f t="shared" si="2"/>
        <v>sim</v>
      </c>
      <c r="G176" s="44">
        <f>VLOOKUP(B176,Brasil!H:R,11,0)*5.5</f>
        <v>3300000</v>
      </c>
      <c r="H176" s="44">
        <f>VLOOKUP(B176,Brasil!H:S,12,0)*5.5</f>
        <v>1650000</v>
      </c>
      <c r="I176" s="43" t="str">
        <f>VLOOKUP(B176,Brasil!H:X,17,0)</f>
        <v>Construcción y mantenimiento de Instalaciones Receptoras Colectivas o Comunitarias (IRC) gas. El contratista debe ser una empresa instaladora con capacidad legal y técnica para realizar instalaciones receptoras de gas domésticas, colectivas o comerciales hasta 5 bar de presión máxima de operación. Precisa disponer de al menos un instalador de gas con capacitación específica para poder realizar los trabajos indicados.</v>
      </c>
    </row>
    <row r="177" spans="1:9" x14ac:dyDescent="0.35">
      <c r="A177" s="40" t="s">
        <v>646</v>
      </c>
      <c r="B177" s="47" t="str">
        <f>VLOOKUP(A177,Brasil!G:H,2,0)</f>
        <v>24D010000</v>
      </c>
      <c r="C177" s="47" t="str">
        <f>VLOOKUP(B177,Brasil!H:N,7,0)</f>
        <v>Sí</v>
      </c>
      <c r="D177" s="47" t="str">
        <f>VLOOKUP(B177,Brasil!H:O,8,0)</f>
        <v>Sí</v>
      </c>
      <c r="E177">
        <f>VLOOKUP(B177,Brasil!H:Q,10,0)</f>
        <v>5</v>
      </c>
      <c r="F177" s="47" t="str">
        <f t="shared" si="2"/>
        <v>sim</v>
      </c>
      <c r="G177" s="44">
        <f>VLOOKUP(B177,Brasil!H:R,11,0)*5.5</f>
        <v>3300000</v>
      </c>
      <c r="H177" s="44">
        <f>VLOOKUP(B177,Brasil!H:S,12,0)*5.5</f>
        <v>1650000</v>
      </c>
      <c r="I177" s="43" t="str">
        <f>VLOOKUP(B177,Brasil!H:X,17,0)</f>
        <v>Operaciones de atención y resolución de urgencias de avisos gas que se produzcan en las instalaciones de la Compañía y/o en las instalaciones de los consumidores de gas. A título indicativo el alcance incluye las instalaciones receptoras de gas y puede llegar a incluir las redes, sus acometidas y elementos auxiliares. El contratista precisa disponer de personal con capacitación específica para los trabajos de atención de urgencias gas.</v>
      </c>
    </row>
    <row r="178" spans="1:9" x14ac:dyDescent="0.35">
      <c r="A178" s="40" t="s">
        <v>651</v>
      </c>
      <c r="B178" s="47" t="str">
        <f>VLOOKUP(A178,Brasil!G:H,2,0)</f>
        <v>24F010000</v>
      </c>
      <c r="C178" s="47" t="str">
        <f>VLOOKUP(B178,Brasil!H:N,7,0)</f>
        <v>Sí</v>
      </c>
      <c r="D178" s="47" t="str">
        <f>VLOOKUP(B178,Brasil!H:O,8,0)</f>
        <v>Sí</v>
      </c>
      <c r="E178">
        <f>VLOOKUP(B178,Brasil!H:Q,10,0)</f>
        <v>5</v>
      </c>
      <c r="F178" s="47" t="str">
        <f t="shared" si="2"/>
        <v>sim</v>
      </c>
      <c r="G178" s="44">
        <f>VLOOKUP(B178,Brasil!H:R,11,0)*5.5</f>
        <v>3300000</v>
      </c>
      <c r="H178" s="44">
        <f>VLOOKUP(B178,Brasil!H:S,12,0)*5.5</f>
        <v>1650000</v>
      </c>
      <c r="I178" s="43" t="str">
        <f>VLOOKUP(B178,Brasil!H:X,17,0)</f>
        <v>Trabajos complementarios a la obra civil de PE sin requisitos de homologación y bajo riesgo (ajardinamiento, pavimentado, pintado de calzada,…)
* En Italia: Riesgo alto ESG (infiltración mafiosa) no homologable.</v>
      </c>
    </row>
    <row r="179" spans="1:9" x14ac:dyDescent="0.35">
      <c r="A179" s="40" t="s">
        <v>654</v>
      </c>
      <c r="B179" s="47" t="str">
        <f>VLOOKUP(A179,Brasil!G:H,2,0)</f>
        <v>24F020000</v>
      </c>
      <c r="C179" s="47" t="str">
        <f>VLOOKUP(B179,Brasil!H:N,7,0)</f>
        <v>Sí</v>
      </c>
      <c r="D179" s="47" t="str">
        <f>VLOOKUP(B179,Brasil!H:O,8,0)</f>
        <v>Sí</v>
      </c>
      <c r="E179">
        <f>VLOOKUP(B179,Brasil!H:Q,10,0)</f>
        <v>1</v>
      </c>
      <c r="F179" s="47" t="str">
        <f t="shared" si="2"/>
        <v>sim</v>
      </c>
      <c r="G179" s="44">
        <f>VLOOKUP(B179,Brasil!H:R,11,0)*5.5</f>
        <v>99000</v>
      </c>
      <c r="H179" s="44">
        <f>VLOOKUP(B179,Brasil!H:S,12,0)*5.5</f>
        <v>99000</v>
      </c>
      <c r="I179" s="43" t="str">
        <f>VLOOKUP(B179,Brasil!H:X,17,0)</f>
        <v>Trabajos complementarios a la obra civil de PE sin requisitos de homologación y bajo riesgo (ajardinamiento, pavimentado, pintado de calzada,…)
* En Italia: Riesgo alto ESG (infiltración mafiosa) no homologable.</v>
      </c>
    </row>
    <row r="180" spans="1:9" x14ac:dyDescent="0.35">
      <c r="A180" s="40" t="s">
        <v>658</v>
      </c>
      <c r="B180" s="47" t="str">
        <f>VLOOKUP(A180,Brasil!G:H,2,0)</f>
        <v>24G010000</v>
      </c>
      <c r="C180" s="47" t="str">
        <f>VLOOKUP(B180,Brasil!H:N,7,0)</f>
        <v>Sí</v>
      </c>
      <c r="D180" s="47" t="str">
        <f>VLOOKUP(B180,Brasil!H:O,8,0)</f>
        <v>Sí</v>
      </c>
      <c r="E180">
        <f>VLOOKUP(B180,Brasil!H:Q,10,0)</f>
        <v>5</v>
      </c>
      <c r="F180" s="47" t="str">
        <f t="shared" si="2"/>
        <v>sim</v>
      </c>
      <c r="G180" s="44">
        <f>VLOOKUP(B180,Brasil!H:R,11,0)*5.5</f>
        <v>3300000</v>
      </c>
      <c r="H180" s="44">
        <f>VLOOKUP(B180,Brasil!H:S,12,0)*5.5</f>
        <v>1650000</v>
      </c>
      <c r="I180" s="43" t="str">
        <f>VLOOKUP(B180,Brasil!H:X,17,0)</f>
        <v>Construcción de Redes de gas en acero  (obras mayores de 1.500 m).  El contratista precisa de personal con capacitación específica de "Jefe de Obra canalización gas" y de "Soldador acero". Construcción de grupos turbocompresores de gas</v>
      </c>
    </row>
    <row r="181" spans="1:9" x14ac:dyDescent="0.35">
      <c r="A181" s="40" t="s">
        <v>661</v>
      </c>
      <c r="B181" s="47" t="str">
        <f>VLOOKUP(A181,Brasil!G:H,2,0)</f>
        <v>24G020000</v>
      </c>
      <c r="C181" s="47" t="str">
        <f>VLOOKUP(B181,Brasil!H:N,7,0)</f>
        <v>Sí</v>
      </c>
      <c r="D181" s="47" t="str">
        <f>VLOOKUP(B181,Brasil!H:O,8,0)</f>
        <v>Sí</v>
      </c>
      <c r="E181">
        <f>VLOOKUP(B181,Brasil!H:Q,10,0)</f>
        <v>5</v>
      </c>
      <c r="F181" s="47" t="str">
        <f t="shared" si="2"/>
        <v>sim</v>
      </c>
      <c r="G181" s="44">
        <f>VLOOKUP(B181,Brasil!H:R,11,0)*5.5</f>
        <v>3300000</v>
      </c>
      <c r="H181" s="44">
        <f>VLOOKUP(B181,Brasil!H:S,12,0)*5.5</f>
        <v>1650000</v>
      </c>
      <c r="I181" s="43" t="str">
        <f>VLOOKUP(B181,Brasil!H:X,17,0)</f>
        <v>Construcción y mantenimiento de Redes y Acometidas de gas en acero  (obras menores de 1.500 m). El contratista precisa de personal con capacitación específica de "Jefe de Obra canalización gas" y de "Soldador acero".</v>
      </c>
    </row>
    <row r="182" spans="1:9" x14ac:dyDescent="0.35">
      <c r="A182" s="40" t="s">
        <v>664</v>
      </c>
      <c r="B182" s="47" t="str">
        <f>VLOOKUP(A182,Brasil!G:H,2,0)</f>
        <v>24G030000</v>
      </c>
      <c r="C182" s="47" t="str">
        <f>VLOOKUP(B182,Brasil!H:N,7,0)</f>
        <v>Sí</v>
      </c>
      <c r="D182" s="47" t="str">
        <f>VLOOKUP(B182,Brasil!H:O,8,0)</f>
        <v>Sí</v>
      </c>
      <c r="E182">
        <f>VLOOKUP(B182,Brasil!H:Q,10,0)</f>
        <v>4</v>
      </c>
      <c r="F182" s="47" t="str">
        <f t="shared" si="2"/>
        <v>sim</v>
      </c>
      <c r="G182" s="44">
        <f>VLOOKUP(B182,Brasil!H:R,11,0)*5.5</f>
        <v>2475000</v>
      </c>
      <c r="H182" s="44">
        <f>VLOOKUP(B182,Brasil!H:S,12,0)*5.5</f>
        <v>1650000</v>
      </c>
      <c r="I182" s="43" t="str">
        <f>VLOOKUP(B182,Brasil!H:X,17,0)</f>
        <v>Construcción, modificación y ampliación Estaciones Regulación y Medida (ERM) gas. El contratista debe ser una empresa instaladora con capacidad legal y técnica para realizar las indicadas operaciones en Estaciones de Regulación y Medida. Precisa disponer de personal con capacitación específica para poder realizar los trabajos indicados.</v>
      </c>
    </row>
    <row r="183" spans="1:9" x14ac:dyDescent="0.35">
      <c r="A183" s="40" t="s">
        <v>667</v>
      </c>
      <c r="B183" s="47" t="str">
        <f>VLOOKUP(A183,Brasil!G:H,2,0)</f>
        <v>24G040000</v>
      </c>
      <c r="C183" s="47" t="str">
        <f>VLOOKUP(B183,Brasil!H:N,7,0)</f>
        <v>Sí</v>
      </c>
      <c r="D183" s="47" t="str">
        <f>VLOOKUP(B183,Brasil!H:O,8,0)</f>
        <v>Sí</v>
      </c>
      <c r="E183">
        <f>VLOOKUP(B183,Brasil!H:Q,10,0)</f>
        <v>1</v>
      </c>
      <c r="F183" s="47" t="str">
        <f t="shared" si="2"/>
        <v>sim</v>
      </c>
      <c r="G183" s="44">
        <f>VLOOKUP(B183,Brasil!H:R,11,0)*5.5</f>
        <v>99000</v>
      </c>
      <c r="H183" s="44">
        <f>VLOOKUP(B183,Brasil!H:S,12,0)*5.5</f>
        <v>99000</v>
      </c>
      <c r="I183" s="43" t="str">
        <f>VLOOKUP(B183,Brasil!H:X,17,0)</f>
        <v>Trabajos complementarios a la obra civil sin requisitos de homologación y bajo riesgo (ajardinamiento, pavimentado, pintado de calzada,…)
* En Italia: Riesgo alto ESG (infiltración mafiosa) no homologable.</v>
      </c>
    </row>
    <row r="184" spans="1:9" x14ac:dyDescent="0.35">
      <c r="A184" s="40" t="s">
        <v>670</v>
      </c>
      <c r="B184" s="47" t="str">
        <f>VLOOKUP(A184,Brasil!G:H,2,0)</f>
        <v>24G050000</v>
      </c>
      <c r="C184" s="47" t="str">
        <f>VLOOKUP(B184,Brasil!H:N,7,0)</f>
        <v>Sí</v>
      </c>
      <c r="D184" s="47" t="str">
        <f>VLOOKUP(B184,Brasil!H:O,8,0)</f>
        <v>Sí</v>
      </c>
      <c r="E184">
        <f>VLOOKUP(B184,Brasil!H:Q,10,0)</f>
        <v>5</v>
      </c>
      <c r="F184" s="47" t="str">
        <f t="shared" si="2"/>
        <v>sim</v>
      </c>
      <c r="G184" s="44">
        <f>VLOOKUP(B184,Brasil!H:R,11,0)*5.5</f>
        <v>3300000</v>
      </c>
      <c r="H184" s="44">
        <f>VLOOKUP(B184,Brasil!H:S,12,0)*5.5</f>
        <v>1650000</v>
      </c>
      <c r="I184" s="43" t="str">
        <f>VLOOKUP(B184,Brasil!H:X,17,0)</f>
        <v>Trabajos que se realizan sobre redes de acero en carga (con gas y dando servicio) para realizar retranqueos, nuevas tomas, etc. en función de la necesidad que tenga el gestor de red. Son trabajos muy especializados que deben ser llevados a cabo por personal/empresas dedicadas a estas actividades. Normalmente las actuaciones sencillas sobre tuberías de diámetros pequeños se suelen las realizar con personal propio y el resto a través de empresas especializadas.</v>
      </c>
    </row>
    <row r="185" spans="1:9" x14ac:dyDescent="0.35">
      <c r="A185" s="40" t="s">
        <v>675</v>
      </c>
      <c r="B185" s="47" t="str">
        <f>VLOOKUP(A185,Brasil!G:H,2,0)</f>
        <v>24H010000</v>
      </c>
      <c r="C185" s="47" t="str">
        <f>VLOOKUP(B185,Brasil!H:N,7,0)</f>
        <v>Sí</v>
      </c>
      <c r="D185" s="47" t="str">
        <f>VLOOKUP(B185,Brasil!H:O,8,0)</f>
        <v>Sí</v>
      </c>
      <c r="E185">
        <f>VLOOKUP(B185,Brasil!H:Q,10,0)</f>
        <v>5</v>
      </c>
      <c r="F185" s="47" t="str">
        <f t="shared" si="2"/>
        <v>sim</v>
      </c>
      <c r="G185" s="44">
        <f>VLOOKUP(B185,Brasil!H:R,11,0)*5.5</f>
        <v>3300000</v>
      </c>
      <c r="H185" s="44">
        <f>VLOOKUP(B185,Brasil!H:S,12,0)*5.5</f>
        <v>1650000</v>
      </c>
      <c r="I185" s="43" t="str">
        <f>VLOOKUP(B185,Brasil!H:X,17,0)</f>
        <v>Comprende los trabajos relacionados con la protección catódica contra la corrosión de las redes de distribución de gas con tubos y accesorios de acero hasta 16 bar, es decir, la construcción de nuevas instalaciones de protección catódica y la renovación o ampliación de instalaciones existentes.</v>
      </c>
    </row>
    <row r="186" spans="1:9" x14ac:dyDescent="0.35">
      <c r="A186" s="40" t="s">
        <v>678</v>
      </c>
      <c r="B186" s="47" t="str">
        <f>VLOOKUP(A186,Brasil!G:H,2,0)</f>
        <v>24H020000</v>
      </c>
      <c r="C186" s="47" t="str">
        <f>VLOOKUP(B186,Brasil!H:N,7,0)</f>
        <v>Sí</v>
      </c>
      <c r="D186" s="47" t="str">
        <f>VLOOKUP(B186,Brasil!H:O,8,0)</f>
        <v>Sí</v>
      </c>
      <c r="E186">
        <f>VLOOKUP(B186,Brasil!H:Q,10,0)</f>
        <v>5</v>
      </c>
      <c r="F186" s="47" t="str">
        <f t="shared" si="2"/>
        <v>sim</v>
      </c>
      <c r="G186" s="44">
        <f>VLOOKUP(B186,Brasil!H:R,11,0)*5.5</f>
        <v>3300000</v>
      </c>
      <c r="H186" s="44">
        <f>VLOOKUP(B186,Brasil!H:S,12,0)*5.5</f>
        <v>1650000</v>
      </c>
      <c r="I186" s="43" t="str">
        <f>VLOOKUP(B186,Brasil!H:X,17,0)</f>
        <v>Radiografías, ensayos no destructivos, estudios de materiales, inspección técnica, supervisión tés de toma en carga, y supervisión de la documentación.</v>
      </c>
    </row>
    <row r="187" spans="1:9" x14ac:dyDescent="0.35">
      <c r="A187" s="40" t="s">
        <v>683</v>
      </c>
      <c r="B187" s="47" t="str">
        <f>VLOOKUP(A187,Brasil!G:H,2,0)</f>
        <v>24J010000</v>
      </c>
      <c r="C187" s="47" t="str">
        <f>VLOOKUP(B187,Brasil!H:N,7,0)</f>
        <v>Sí</v>
      </c>
      <c r="D187" s="47" t="str">
        <f>VLOOKUP(B187,Brasil!H:O,8,0)</f>
        <v>Sí</v>
      </c>
      <c r="E187">
        <f>VLOOKUP(B187,Brasil!H:Q,10,0)</f>
        <v>5</v>
      </c>
      <c r="F187" s="47" t="str">
        <f t="shared" si="2"/>
        <v>sim</v>
      </c>
      <c r="G187" s="44">
        <f>VLOOKUP(B187,Brasil!H:R,11,0)*5.5</f>
        <v>3300000</v>
      </c>
      <c r="H187" s="44">
        <f>VLOOKUP(B187,Brasil!H:S,12,0)*5.5</f>
        <v>1650000</v>
      </c>
      <c r="I187" s="43" t="str">
        <f>VLOOKUP(B187,Brasil!H:X,17,0)</f>
        <v>Mantenimiento correctivo en sistemas de distribución de gas. Incluye el mantenimiento de Válvulas, Mantenimiento preventivo y correctivo en ERM, Remodelación ERM, Mantenimiento preventivo de protección catódica, Mantenimiento correctivo de protección catódica, Suministro e instalación de equipos de protección catódica,  Mantenimiento correctivo de la red,  Trabajos de pintura, Trabajos de Limpieza y Desinsectación, Aplicación de Herbicidas. Las actividades homologables son: Válvulas (Operaciones de vigilancia y mantenimiento de las arquetas y recintos de válvulas, de las válvulas y maniobrabilidad de válvulas), Mantenimiento preventivo y correctivo en ERM (inspección de ERM’s, conservación, reparación y sustitución de equipos), Remodelación ERM (trabajos de mantenimiento correctivo, modificación, renovación, ampliación o mejora de instalaciones de regulación y/o medida (ERM’s), Mantenimiento preventivo de protección catódica (nivel de
protección de la red y el correcto funcionamiento de los equipos de protección catódica, Mantenimiento correctivo de de las instalaciones de protección catódica, Mantenimiento correctivo de la red (mantenimiento correctivo de obra civil y mecánica en la red de distribución de gas o en sus instalaciones auxiliares).</v>
      </c>
    </row>
    <row r="188" spans="1:9" x14ac:dyDescent="0.35">
      <c r="A188" s="40" t="s">
        <v>686</v>
      </c>
      <c r="B188" s="47" t="str">
        <f>VLOOKUP(A188,Brasil!G:H,2,0)</f>
        <v>24J020000</v>
      </c>
      <c r="C188" s="47" t="str">
        <f>VLOOKUP(B188,Brasil!H:N,7,0)</f>
        <v>Sí</v>
      </c>
      <c r="D188" s="47" t="str">
        <f>VLOOKUP(B188,Brasil!H:O,8,0)</f>
        <v>Sí</v>
      </c>
      <c r="E188">
        <f>VLOOKUP(B188,Brasil!H:Q,10,0)</f>
        <v>5</v>
      </c>
      <c r="F188" s="47" t="str">
        <f t="shared" si="2"/>
        <v>sim</v>
      </c>
      <c r="G188" s="44">
        <f>VLOOKUP(B188,Brasil!H:R,11,0)*5.5</f>
        <v>3300000</v>
      </c>
      <c r="H188" s="44">
        <f>VLOOKUP(B188,Brasil!H:S,12,0)*5.5</f>
        <v>1650000</v>
      </c>
      <c r="I188" s="43" t="str">
        <f>VLOOKUP(B188,Brasil!H:X,17,0)</f>
        <v>Mantenimiento preventivo en sistemas de distribución de gas. A modo indicativo se mencionan las siguientes actividades:  vigilancia de la red de gas y reseguimiento de fugas en la red de gas.</v>
      </c>
    </row>
    <row r="189" spans="1:9" x14ac:dyDescent="0.35">
      <c r="A189" s="40" t="s">
        <v>689</v>
      </c>
      <c r="B189" s="47" t="str">
        <f>VLOOKUP(A189,Brasil!G:H,2,0)</f>
        <v>24J030000</v>
      </c>
      <c r="C189" s="47" t="str">
        <f>VLOOKUP(B189,Brasil!H:N,7,0)</f>
        <v>Sí</v>
      </c>
      <c r="D189" s="47" t="str">
        <f>VLOOKUP(B189,Brasil!H:O,8,0)</f>
        <v>Sí</v>
      </c>
      <c r="E189">
        <f>VLOOKUP(B189,Brasil!H:Q,10,0)</f>
        <v>5</v>
      </c>
      <c r="F189" s="47" t="str">
        <f t="shared" si="2"/>
        <v>sim</v>
      </c>
      <c r="G189" s="44">
        <f>VLOOKUP(B189,Brasil!H:R,11,0)*5.5</f>
        <v>3300000</v>
      </c>
      <c r="H189" s="44">
        <f>VLOOKUP(B189,Brasil!H:S,12,0)*5.5</f>
        <v>1650000</v>
      </c>
      <c r="I189" s="43" t="str">
        <f>VLOOKUP(B189,Brasil!H:X,17,0)</f>
        <v xml:space="preserve">Actividades incluidas en la adjudicación del Mantenimiento sistemas de distribución antiguamente. Ahora la pintura se ha licitado independientemente. </v>
      </c>
    </row>
    <row r="190" spans="1:9" x14ac:dyDescent="0.35">
      <c r="A190" s="40" t="s">
        <v>692</v>
      </c>
      <c r="B190" s="47" t="str">
        <f>VLOOKUP(A190,Brasil!G:H,2,0)</f>
        <v>24J040000</v>
      </c>
      <c r="C190" s="47" t="str">
        <f>VLOOKUP(B190,Brasil!H:N,7,0)</f>
        <v>Sí</v>
      </c>
      <c r="D190" s="47" t="str">
        <f>VLOOKUP(B190,Brasil!H:O,8,0)</f>
        <v>Sí</v>
      </c>
      <c r="E190">
        <f>VLOOKUP(B190,Brasil!H:Q,10,0)</f>
        <v>5</v>
      </c>
      <c r="F190" s="47" t="str">
        <f t="shared" si="2"/>
        <v>sim</v>
      </c>
      <c r="G190" s="44">
        <f>VLOOKUP(B190,Brasil!H:R,11,0)*5.5</f>
        <v>3300000</v>
      </c>
      <c r="H190" s="44">
        <f>VLOOKUP(B190,Brasil!H:S,12,0)*5.5</f>
        <v>1650000</v>
      </c>
      <c r="I190" s="43" t="str">
        <f>VLOOKUP(B190,Brasil!H:X,17,0)</f>
        <v>Tratamiento de Herbicida en Recintos y SSEE de la Red de Distribución de Gas. Este servicio queda fuera del alcance de la subfamilia de Mantenimiento del Sistema de Distribución Gas (subfamilia 116001001)</v>
      </c>
    </row>
    <row r="191" spans="1:9" x14ac:dyDescent="0.35">
      <c r="A191" s="40" t="s">
        <v>697</v>
      </c>
      <c r="B191" s="47" t="str">
        <f>VLOOKUP(A191,Brasil!G:H,2,0)</f>
        <v>24K010000</v>
      </c>
      <c r="C191" s="47" t="str">
        <f>VLOOKUP(B191,Brasil!H:N,7,0)</f>
        <v>Sí</v>
      </c>
      <c r="D191" s="47" t="str">
        <f>VLOOKUP(B191,Brasil!H:O,8,0)</f>
        <v>No</v>
      </c>
      <c r="E191">
        <f>VLOOKUP(B191,Brasil!H:Q,10,0)</f>
        <v>5</v>
      </c>
      <c r="F191" s="47" t="str">
        <f t="shared" si="2"/>
        <v>sim</v>
      </c>
      <c r="G191" s="44">
        <f>VLOOKUP(B191,Brasil!H:R,11,0)*5.5</f>
        <v>3300000</v>
      </c>
      <c r="H191" s="44">
        <f>VLOOKUP(B191,Brasil!H:S,12,0)*5.5</f>
        <v>1650000</v>
      </c>
      <c r="I191" s="43" t="str">
        <f>VLOOKUP(B191,Brasil!H:X,17,0)</f>
        <v>Mantenimiento de instalaciones remotas (RTUs, dataloggers, telemando de válvulas) en redes de GNF y en clientes industriales (según normativa clientes con consumo anual &gt; 5 GWh tienen obligación de incorporar telelectura). Incluye mantenimiento de las comunicaciones.</v>
      </c>
    </row>
    <row r="192" spans="1:9" x14ac:dyDescent="0.35">
      <c r="A192" s="40" t="s">
        <v>700</v>
      </c>
      <c r="B192" s="47" t="str">
        <f>VLOOKUP(A192,Brasil!G:H,2,0)</f>
        <v>24K020000</v>
      </c>
      <c r="C192" s="47" t="str">
        <f>VLOOKUP(B192,Brasil!H:N,7,0)</f>
        <v>Sí</v>
      </c>
      <c r="D192" s="47" t="str">
        <f>VLOOKUP(B192,Brasil!H:O,8,0)</f>
        <v>No</v>
      </c>
      <c r="E192">
        <f>VLOOKUP(B192,Brasil!H:Q,10,0)</f>
        <v>5</v>
      </c>
      <c r="F192" s="47" t="str">
        <f t="shared" si="2"/>
        <v>sim</v>
      </c>
      <c r="G192" s="44">
        <f>VLOOKUP(B192,Brasil!H:R,11,0)*5.5</f>
        <v>3300000</v>
      </c>
      <c r="H192" s="44">
        <f>VLOOKUP(B192,Brasil!H:S,12,0)*5.5</f>
        <v>1650000</v>
      </c>
      <c r="I192" s="43" t="str">
        <f>VLOOKUP(B192,Brasil!H:X,17,0)</f>
        <v>Mantenimiento de teleinformación de centro de control, por ejemplo Scada (programa gestor de redes de gas en tiempo real).</v>
      </c>
    </row>
    <row r="193" spans="1:9" x14ac:dyDescent="0.35">
      <c r="A193" s="40" t="s">
        <v>703</v>
      </c>
      <c r="B193" s="47" t="str">
        <f>VLOOKUP(A193,Brasil!G:H,2,0)</f>
        <v>24K040000</v>
      </c>
      <c r="C193" s="47" t="str">
        <f>VLOOKUP(B193,Brasil!H:N,7,0)</f>
        <v>No</v>
      </c>
      <c r="D193" s="47" t="str">
        <f>VLOOKUP(B193,Brasil!H:O,8,0)</f>
        <v>No</v>
      </c>
      <c r="E193">
        <f>VLOOKUP(B193,Brasil!H:Q,10,0)</f>
        <v>5</v>
      </c>
      <c r="F193" s="47" t="str">
        <f t="shared" si="2"/>
        <v>sim</v>
      </c>
      <c r="G193" s="44">
        <f>VLOOKUP(B193,Brasil!H:R,11,0)*5.5</f>
        <v>3300000</v>
      </c>
      <c r="H193" s="44">
        <f>VLOOKUP(B193,Brasil!H:S,12,0)*5.5</f>
        <v>1650000</v>
      </c>
      <c r="I193" s="43" t="str">
        <f>VLOOKUP(B193,Brasil!H:X,17,0)</f>
        <v>Ejemplo: Mantenimiento odorizante.</v>
      </c>
    </row>
    <row r="194" spans="1:9" x14ac:dyDescent="0.35">
      <c r="A194" s="40" t="s">
        <v>708</v>
      </c>
      <c r="B194" s="47" t="str">
        <f>VLOOKUP(A194,Brasil!G:H,2,0)</f>
        <v>24L010000</v>
      </c>
      <c r="C194" s="47" t="str">
        <f>VLOOKUP(B194,Brasil!H:N,7,0)</f>
        <v>Sí</v>
      </c>
      <c r="D194" s="47" t="str">
        <f>VLOOKUP(B194,Brasil!H:O,8,0)</f>
        <v>Sí</v>
      </c>
      <c r="E194">
        <f>VLOOKUP(B194,Brasil!H:Q,10,0)</f>
        <v>5</v>
      </c>
      <c r="F194" s="47" t="str">
        <f t="shared" si="2"/>
        <v>sim</v>
      </c>
      <c r="G194" s="44">
        <f>VLOOKUP(B194,Brasil!H:R,11,0)*5.5</f>
        <v>3300000</v>
      </c>
      <c r="H194" s="44">
        <f>VLOOKUP(B194,Brasil!H:S,12,0)*5.5</f>
        <v>1650000</v>
      </c>
      <c r="I194" s="43" t="str">
        <f>VLOOKUP(B194,Brasil!H:X,17,0)</f>
        <v>Construcción de plantas satélite de GNL. La actividad recoge tanto la obra civil (que suele ser subcontratada) como la mecánica, si bien la parte crítica es la de la construcción de la instalación de GNL. Entre los suministradores de estas actividades destacan: Empresa instaladora de gas, categoría EG-A conforme lo establecido en la ITC-ICG-09 del Reglamento Técnico de Distribución y Utilización de Combustibles Gaseosos. Empresa instaladora (EI) de instalaciones térmicas. Empresa mantenedora (EM) de instalaciones térmicas. Empresa reparadora de aparatos a presión. Empresa instaladora categoría básica de instalaciones eléctricas (IBTB).</v>
      </c>
    </row>
    <row r="195" spans="1:9" x14ac:dyDescent="0.35">
      <c r="A195" s="40" t="s">
        <v>711</v>
      </c>
      <c r="B195" s="47" t="str">
        <f>VLOOKUP(A195,Brasil!G:H,2,0)</f>
        <v>24L020000</v>
      </c>
      <c r="C195" s="47" t="str">
        <f>VLOOKUP(B195,Brasil!H:N,7,0)</f>
        <v>Sí</v>
      </c>
      <c r="D195" s="47" t="str">
        <f>VLOOKUP(B195,Brasil!H:O,8,0)</f>
        <v>Sí</v>
      </c>
      <c r="E195">
        <f>VLOOKUP(B195,Brasil!H:Q,10,0)</f>
        <v>5</v>
      </c>
      <c r="F195" s="47" t="str">
        <f t="shared" si="2"/>
        <v>sim</v>
      </c>
      <c r="G195" s="44">
        <f>VLOOKUP(B195,Brasil!H:R,11,0)*5.5</f>
        <v>3300000</v>
      </c>
      <c r="H195" s="44">
        <f>VLOOKUP(B195,Brasil!H:S,12,0)*5.5</f>
        <v>1650000</v>
      </c>
      <c r="I195" s="43" t="str">
        <f>VLOOKUP(B195,Brasil!H:X,17,0)</f>
        <v xml:space="preserve">Operación y Mantenimiento de instalaciones de almacenamiento y regasificación de GNL. A modo indicativo se incluyen las actividades de:  Gestión del funcionamiento global de una Planta Satélite de GNL; Gestión y supervisión de operaciones de mantenimiento de Plantas Satélite de GNL; Operaciones de puesta en marcha de una Planta Satélite de GNL; Operaciones de carga y descarga de GNL en depósitos de Plantas Satélite de GNL; Mantenimiento preventivo de una Planta Satélite de GNL. El contratista precisa de personal acreditado "Técnico de operaciones y mantenimiento de plantas de GNL". 
</v>
      </c>
    </row>
    <row r="196" spans="1:9" x14ac:dyDescent="0.35">
      <c r="A196" s="40" t="s">
        <v>714</v>
      </c>
      <c r="B196" s="47" t="str">
        <f>VLOOKUP(A196,Brasil!G:H,2,0)</f>
        <v>24L030000</v>
      </c>
      <c r="C196" s="47" t="str">
        <f>VLOOKUP(B196,Brasil!H:N,7,0)</f>
        <v>Sí</v>
      </c>
      <c r="D196" s="47" t="str">
        <f>VLOOKUP(B196,Brasil!H:O,8,0)</f>
        <v>Sí</v>
      </c>
      <c r="E196">
        <f>VLOOKUP(B196,Brasil!H:Q,10,0)</f>
        <v>5</v>
      </c>
      <c r="F196" s="47" t="str">
        <f t="shared" ref="F196:F259" si="3">IF(E196&gt;0,"sim","não")</f>
        <v>sim</v>
      </c>
      <c r="G196" s="44">
        <f>VLOOKUP(B196,Brasil!H:R,11,0)*5.5</f>
        <v>3300000</v>
      </c>
      <c r="H196" s="44">
        <f>VLOOKUP(B196,Brasil!H:S,12,0)*5.5</f>
        <v>1650000</v>
      </c>
      <c r="I196" s="43" t="str">
        <f>VLOOKUP(B196,Brasil!H:X,17,0)</f>
        <v>Transporte por carretera de GNL (Gas Natural Licuado) mediante camiones cisterna, desde las terminales de recepción y regasificación de GNL para la entrega puntual en las plantas satélites de GNL. Transporte por carretera de GLP procedente del desmantelamiento de plantas de GLP.</v>
      </c>
    </row>
    <row r="197" spans="1:9" x14ac:dyDescent="0.35">
      <c r="A197" s="40" t="s">
        <v>717</v>
      </c>
      <c r="B197" s="47" t="str">
        <f>VLOOKUP(A197,Brasil!G:H,2,0)</f>
        <v>24L040000</v>
      </c>
      <c r="C197" s="47" t="str">
        <f>VLOOKUP(B197,Brasil!H:N,7,0)</f>
        <v>No</v>
      </c>
      <c r="D197" s="47" t="str">
        <f>VLOOKUP(B197,Brasil!H:O,8,0)</f>
        <v>Sí</v>
      </c>
      <c r="E197">
        <f>VLOOKUP(B197,Brasil!H:Q,10,0)</f>
        <v>5</v>
      </c>
      <c r="F197" s="47" t="str">
        <f t="shared" si="3"/>
        <v>sim</v>
      </c>
      <c r="G197" s="44">
        <f>VLOOKUP(B197,Brasil!H:R,11,0)*5.5</f>
        <v>3300000</v>
      </c>
      <c r="H197" s="44">
        <f>VLOOKUP(B197,Brasil!H:S,12,0)*5.5</f>
        <v>1650000</v>
      </c>
      <c r="I197" s="43" t="str">
        <f>VLOOKUP(B197,Brasil!H:X,17,0)</f>
        <v>Infraestructuras, alquileres y consejero de seguridad asociados a plantas GNLs</v>
      </c>
    </row>
    <row r="198" spans="1:9" x14ac:dyDescent="0.35">
      <c r="A198" s="40" t="s">
        <v>720</v>
      </c>
      <c r="B198" s="47" t="str">
        <f>VLOOKUP(A198,Brasil!G:H,2,0)</f>
        <v>24M010000</v>
      </c>
      <c r="C198" s="47" t="str">
        <f>VLOOKUP(B198,Brasil!H:N,7,0)</f>
        <v>Sí</v>
      </c>
      <c r="D198" s="47" t="str">
        <f>VLOOKUP(B198,Brasil!H:O,8,0)</f>
        <v>No</v>
      </c>
      <c r="E198">
        <f>VLOOKUP(B198,Brasil!H:Q,10,0)</f>
        <v>5</v>
      </c>
      <c r="F198" s="47" t="str">
        <f t="shared" si="3"/>
        <v>sim</v>
      </c>
      <c r="G198" s="44">
        <f>VLOOKUP(B198,Brasil!H:R,11,0)*5.5</f>
        <v>3300000</v>
      </c>
      <c r="H198" s="44">
        <f>VLOOKUP(B198,Brasil!H:S,12,0)*5.5</f>
        <v>1650000</v>
      </c>
      <c r="I198" s="43" t="str">
        <f>VLOOKUP(B198,Brasil!H:X,17,0)</f>
        <v>Servicio de inspección cantidad-calidad en la descarga de buques metaneros en España.</v>
      </c>
    </row>
    <row r="199" spans="1:9" x14ac:dyDescent="0.35">
      <c r="A199" s="40" t="s">
        <v>726</v>
      </c>
      <c r="B199" s="47" t="str">
        <f>VLOOKUP(A199,Brasil!G:H,2,0)</f>
        <v>24N010000</v>
      </c>
      <c r="C199" s="47" t="str">
        <f>VLOOKUP(B199,Brasil!H:N,7,0)</f>
        <v>Sí</v>
      </c>
      <c r="D199" s="47" t="str">
        <f>VLOOKUP(B199,Brasil!H:O,8,0)</f>
        <v>Sí</v>
      </c>
      <c r="E199">
        <f>VLOOKUP(B199,Brasil!H:Q,10,0)</f>
        <v>5</v>
      </c>
      <c r="F199" s="47" t="str">
        <f t="shared" si="3"/>
        <v>sim</v>
      </c>
      <c r="G199" s="44">
        <f>VLOOKUP(B199,Brasil!H:R,11,0)*5.5</f>
        <v>3300000</v>
      </c>
      <c r="H199" s="44">
        <f>VLOOKUP(B199,Brasil!H:S,12,0)*5.5</f>
        <v>1650000</v>
      </c>
      <c r="I199" s="43" t="str">
        <f>VLOOKUP(B199,Brasil!H:X,17,0)</f>
        <v>Adquisición, instalación y mantenimiento de tanques y otras instalaciones de gas licuado de petróleo (GLP).
Servihogar instalaciones GLP.</v>
      </c>
    </row>
    <row r="200" spans="1:9" x14ac:dyDescent="0.35">
      <c r="A200" s="40" t="s">
        <v>729</v>
      </c>
      <c r="B200" s="47" t="str">
        <f>VLOOKUP(A200,Brasil!G:H,2,0)</f>
        <v>24N020000</v>
      </c>
      <c r="C200" s="47" t="str">
        <f>VLOOKUP(B200,Brasil!H:N,7,0)</f>
        <v>Sí</v>
      </c>
      <c r="D200" s="47" t="str">
        <f>VLOOKUP(B200,Brasil!H:O,8,0)</f>
        <v>Sí</v>
      </c>
      <c r="E200">
        <f>VLOOKUP(B200,Brasil!H:Q,10,0)</f>
        <v>5</v>
      </c>
      <c r="F200" s="47" t="str">
        <f t="shared" si="3"/>
        <v>sim</v>
      </c>
      <c r="G200" s="44">
        <f>VLOOKUP(B200,Brasil!H:R,11,0)*5.5</f>
        <v>3300000</v>
      </c>
      <c r="H200" s="44">
        <f>VLOOKUP(B200,Brasil!H:S,12,0)*5.5</f>
        <v>1650000</v>
      </c>
      <c r="I200" s="43" t="str">
        <f>VLOOKUP(B200,Brasil!H:X,17,0)</f>
        <v>Adecuación y gestión del cambio de instalaciones de gas licuado del petróleo (GLP) a gas natural (GN). Las actividades de esta subf contienen la nueva construcción de inst receptoras de gas (IRC, IRI), la adecuación de inst receptoras de glp a gn (tubería, reguladores,...), la adecuación de aparatos de glp a gn (calderas, calentadores, cocinas..) y la reapertura de la instalación con o sin certificado.</v>
      </c>
    </row>
    <row r="201" spans="1:9" x14ac:dyDescent="0.35">
      <c r="A201" s="40" t="s">
        <v>732</v>
      </c>
      <c r="B201" s="47" t="str">
        <f>VLOOKUP(A201,Brasil!G:H,2,0)</f>
        <v>24N030000</v>
      </c>
      <c r="C201" s="47" t="str">
        <f>VLOOKUP(B201,Brasil!H:N,7,0)</f>
        <v>Sí</v>
      </c>
      <c r="D201" s="47" t="str">
        <f>VLOOKUP(B201,Brasil!H:O,8,0)</f>
        <v>Sí</v>
      </c>
      <c r="E201">
        <f>VLOOKUP(B201,Brasil!H:Q,10,0)</f>
        <v>7</v>
      </c>
      <c r="F201" s="47" t="str">
        <f t="shared" si="3"/>
        <v>sim</v>
      </c>
      <c r="G201" s="44">
        <f>VLOOKUP(B201,Brasil!H:R,11,0)*5.5</f>
        <v>3300000</v>
      </c>
      <c r="H201" s="44">
        <f>VLOOKUP(B201,Brasil!H:S,12,0)*5.5</f>
        <v>1650000</v>
      </c>
      <c r="I201" s="43" t="str">
        <f>VLOOKUP(B201,Brasil!H:X,17,0)</f>
        <v>Retirar y desmantelar instalaciones de gas licuado del petróleo (GLP), tanques y depósitos principalmente.</v>
      </c>
    </row>
    <row r="202" spans="1:9" x14ac:dyDescent="0.35">
      <c r="A202" s="40" t="s">
        <v>737</v>
      </c>
      <c r="B202" s="47" t="str">
        <f>VLOOKUP(A202,Brasil!G:H,2,0)</f>
        <v>24P010000</v>
      </c>
      <c r="C202" s="47" t="str">
        <f>VLOOKUP(B202,Brasil!H:N,7,0)</f>
        <v>Sí</v>
      </c>
      <c r="D202" s="47" t="str">
        <f>VLOOKUP(B202,Brasil!H:O,8,0)</f>
        <v>Sí</v>
      </c>
      <c r="E202">
        <f>VLOOKUP(B202,Brasil!H:Q,10,0)</f>
        <v>5</v>
      </c>
      <c r="F202" s="47" t="str">
        <f t="shared" si="3"/>
        <v>sim</v>
      </c>
      <c r="G202" s="44">
        <f>VLOOKUP(B202,Brasil!H:R,11,0)*5.5</f>
        <v>3300000</v>
      </c>
      <c r="H202" s="44">
        <f>VLOOKUP(B202,Brasil!H:S,12,0)*5.5</f>
        <v>1650000</v>
      </c>
      <c r="I202" s="43" t="str">
        <f>VLOOKUP(B202,Brasil!H:X,17,0)</f>
        <v xml:space="preserve">Construcción de plantas de Gas natural Comprimido (GNC) para vehículos. </v>
      </c>
    </row>
    <row r="203" spans="1:9" x14ac:dyDescent="0.35">
      <c r="A203" s="40" t="s">
        <v>740</v>
      </c>
      <c r="B203" s="47" t="str">
        <f>VLOOKUP(A203,Brasil!G:H,2,0)</f>
        <v>24P020000</v>
      </c>
      <c r="C203" s="47" t="str">
        <f>VLOOKUP(B203,Brasil!H:N,7,0)</f>
        <v>Sí</v>
      </c>
      <c r="D203" s="47" t="str">
        <f>VLOOKUP(B203,Brasil!H:O,8,0)</f>
        <v>Sí</v>
      </c>
      <c r="E203">
        <f>VLOOKUP(B203,Brasil!H:Q,10,0)</f>
        <v>5</v>
      </c>
      <c r="F203" s="47" t="str">
        <f t="shared" si="3"/>
        <v>sim</v>
      </c>
      <c r="G203" s="44">
        <f>VLOOKUP(B203,Brasil!H:R,11,0)*5.5</f>
        <v>3300000</v>
      </c>
      <c r="H203" s="44">
        <f>VLOOKUP(B203,Brasil!H:S,12,0)*5.5</f>
        <v>1650000</v>
      </c>
      <c r="I203" s="43" t="str">
        <f>VLOOKUP(B203,Brasil!H:X,17,0)</f>
        <v xml:space="preserve">Mantenimiento de plantas de Gas natural Comprimido (GNC) para vehículos. </v>
      </c>
    </row>
    <row r="204" spans="1:9" x14ac:dyDescent="0.35">
      <c r="A204" s="40" t="s">
        <v>743</v>
      </c>
      <c r="B204" s="47" t="str">
        <f>VLOOKUP(A204,Brasil!G:H,2,0)</f>
        <v>24P040000</v>
      </c>
      <c r="C204" s="47" t="str">
        <f>VLOOKUP(B204,Brasil!H:N,7,0)</f>
        <v>No</v>
      </c>
      <c r="D204" s="47" t="str">
        <f>VLOOKUP(B204,Brasil!H:O,8,0)</f>
        <v>Sí</v>
      </c>
      <c r="E204">
        <f>VLOOKUP(B204,Brasil!H:Q,10,0)</f>
        <v>5</v>
      </c>
      <c r="F204" s="47" t="str">
        <f t="shared" si="3"/>
        <v>sim</v>
      </c>
      <c r="G204" s="44">
        <f>VLOOKUP(B204,Brasil!H:R,11,0)*5.5</f>
        <v>3300000</v>
      </c>
      <c r="H204" s="44">
        <f>VLOOKUP(B204,Brasil!H:S,12,0)*5.5</f>
        <v>1650000</v>
      </c>
      <c r="I204" s="43" t="str">
        <f>VLOOKUP(B204,Brasil!H:X,17,0)</f>
        <v>Construcción y mantenimiento de estaciones de servicio para vehículos con recarga eléctrica. Nueva denominación "movilidad eléctrica"</v>
      </c>
    </row>
    <row r="205" spans="1:9" x14ac:dyDescent="0.35">
      <c r="A205" s="40" t="s">
        <v>748</v>
      </c>
      <c r="B205" s="47" t="str">
        <f>VLOOKUP(A205,Brasil!G:H,2,0)</f>
        <v>24Q010000</v>
      </c>
      <c r="C205" s="47" t="str">
        <f>VLOOKUP(B205,Brasil!H:N,7,0)</f>
        <v>Sí</v>
      </c>
      <c r="D205" s="47" t="str">
        <f>VLOOKUP(B205,Brasil!H:O,8,0)</f>
        <v>Sí</v>
      </c>
      <c r="E205">
        <f>VLOOKUP(B205,Brasil!H:Q,10,0)</f>
        <v>4</v>
      </c>
      <c r="F205" s="47" t="str">
        <f t="shared" si="3"/>
        <v>sim</v>
      </c>
      <c r="G205" s="44">
        <f>VLOOKUP(B205,Brasil!H:R,11,0)*5.5</f>
        <v>2475000</v>
      </c>
      <c r="H205" s="44">
        <f>VLOOKUP(B205,Brasil!H:S,12,0)*5.5</f>
        <v>1650000</v>
      </c>
      <c r="I205" s="43" t="str">
        <f>VLOOKUP(B205,Brasil!H:X,17,0)</f>
        <v>Mantenimiento de líneas de fibra óptica propiedad del grupo Gas Natural Fenosa</v>
      </c>
    </row>
    <row r="206" spans="1:9" x14ac:dyDescent="0.35">
      <c r="A206" s="40" t="s">
        <v>751</v>
      </c>
      <c r="B206" s="47" t="str">
        <f>VLOOKUP(A206,Brasil!G:H,2,0)</f>
        <v>24Q020000</v>
      </c>
      <c r="C206" s="47" t="str">
        <f>VLOOKUP(B206,Brasil!H:N,7,0)</f>
        <v>Sí</v>
      </c>
      <c r="D206" s="47" t="str">
        <f>VLOOKUP(B206,Brasil!H:O,8,0)</f>
        <v>Sí</v>
      </c>
      <c r="E206">
        <f>VLOOKUP(B206,Brasil!H:Q,10,0)</f>
        <v>5</v>
      </c>
      <c r="F206" s="47" t="str">
        <f t="shared" si="3"/>
        <v>sim</v>
      </c>
      <c r="G206" s="44">
        <f>VLOOKUP(B206,Brasil!H:R,11,0)*5.5</f>
        <v>3300000</v>
      </c>
      <c r="H206" s="44">
        <f>VLOOKUP(B206,Brasil!H:S,12,0)*5.5</f>
        <v>1650000</v>
      </c>
      <c r="I206" s="43" t="str">
        <f>VLOOKUP(B206,Brasil!H:X,17,0)</f>
        <v>Cesión de fibra óptica</v>
      </c>
    </row>
    <row r="207" spans="1:9" x14ac:dyDescent="0.35">
      <c r="A207" s="40" t="s">
        <v>756</v>
      </c>
      <c r="B207" s="47" t="str">
        <f>VLOOKUP(A207,Brasil!G:H,2,0)</f>
        <v>25A010000</v>
      </c>
      <c r="C207" s="47" t="str">
        <f>VLOOKUP(B207,Brasil!H:N,7,0)</f>
        <v>Sí</v>
      </c>
      <c r="D207" s="47" t="str">
        <f>VLOOKUP(B207,Brasil!H:O,8,0)</f>
        <v>Sí</v>
      </c>
      <c r="E207">
        <f>VLOOKUP(B207,Brasil!H:Q,10,0)</f>
        <v>5</v>
      </c>
      <c r="F207" s="47" t="str">
        <f t="shared" si="3"/>
        <v>sim</v>
      </c>
      <c r="G207" s="44">
        <f>VLOOKUP(B207,Brasil!H:R,11,0)*5.5</f>
        <v>3300000</v>
      </c>
      <c r="H207" s="44">
        <f>VLOOKUP(B207,Brasil!H:S,12,0)*5.5</f>
        <v>1650000</v>
      </c>
      <c r="I207" s="43" t="str">
        <f>VLOOKUP(B207,Brasil!H:X,17,0)</f>
        <v>Dentro del servicio SERVIGAS a clientes de GNF doméstico/comerciales, las actividades homologables incluyen las operaciones de Revisión Preventiva Servigas (revisión anual para verificar el correcto estado de la instalación interna y funcionamiento de los aparatos gasodomésticos) y las operaciones de Asistencia Servigas (servicio de reparación de los defectos o fallas cuando se presenten en la instalación interna, centro de medición y los gasodomésticos como caldera, calentador, cocina...). El personal contratista que realiza estas actividades precisa de acreditación específica.</v>
      </c>
    </row>
    <row r="208" spans="1:9" x14ac:dyDescent="0.35">
      <c r="A208" s="40" t="s">
        <v>759</v>
      </c>
      <c r="B208" s="47" t="str">
        <f>VLOOKUP(A208,Brasil!G:H,2,0)</f>
        <v>25A020000</v>
      </c>
      <c r="C208" s="47" t="str">
        <f>VLOOKUP(B208,Brasil!H:N,7,0)</f>
        <v>Sí</v>
      </c>
      <c r="D208" s="47" t="str">
        <f>VLOOKUP(B208,Brasil!H:O,8,0)</f>
        <v>No</v>
      </c>
      <c r="E208">
        <f>VLOOKUP(B208,Brasil!H:Q,10,0)</f>
        <v>5</v>
      </c>
      <c r="F208" s="47" t="str">
        <f t="shared" si="3"/>
        <v>sim</v>
      </c>
      <c r="G208" s="44">
        <f>VLOOKUP(B208,Brasil!H:R,11,0)*5.5</f>
        <v>3300000</v>
      </c>
      <c r="H208" s="44">
        <f>VLOOKUP(B208,Brasil!H:S,12,0)*5.5</f>
        <v>1650000</v>
      </c>
      <c r="I208" s="43" t="str">
        <f>VLOOKUP(B208,Brasil!H:X,17,0)</f>
        <v>Gestión de la atención preventiva y /correctiva e los clientes que tienen contratado el producto SVE y SVH. Recientemente se ha decidido incluir en esta subfamilia la reparación de instalaciones y aparatos de clientes de electricidad, cuando la avería se debe a defecto de suministro de UFD</v>
      </c>
    </row>
    <row r="209" spans="1:9" x14ac:dyDescent="0.35">
      <c r="A209" s="40" t="s">
        <v>762</v>
      </c>
      <c r="B209" s="47" t="str">
        <f>VLOOKUP(A209,Brasil!G:H,2,0)</f>
        <v>25A030000</v>
      </c>
      <c r="C209" s="47" t="str">
        <f>VLOOKUP(B209,Brasil!H:N,7,0)</f>
        <v>No</v>
      </c>
      <c r="D209" s="47" t="str">
        <f>VLOOKUP(B209,Brasil!H:O,8,0)</f>
        <v>No</v>
      </c>
      <c r="E209">
        <f>VLOOKUP(B209,Brasil!H:Q,10,0)</f>
        <v>1</v>
      </c>
      <c r="F209" s="47" t="str">
        <f t="shared" si="3"/>
        <v>sim</v>
      </c>
      <c r="G209" s="44">
        <f>VLOOKUP(B209,Brasil!H:R,11,0)*5.5</f>
        <v>99000</v>
      </c>
      <c r="H209" s="44">
        <f>VLOOKUP(B209,Brasil!H:S,12,0)*5.5</f>
        <v>99000</v>
      </c>
      <c r="I209" s="43" t="str">
        <f>VLOOKUP(B209,Brasil!H:X,17,0)</f>
        <v xml:space="preserve">Esta subfamilia se debe utilizar para los servicios de recaudación contratados con entidades externas.
El reparto de facturas se ha eliminado como subfamilia independiente, estos servicios se deben asociar a la subfamilia 619001001 "Correspondencia (dist. externa)/Reparto de facturas". </v>
      </c>
    </row>
    <row r="210" spans="1:9" x14ac:dyDescent="0.35">
      <c r="A210" s="40" t="s">
        <v>765</v>
      </c>
      <c r="B210" s="47" t="str">
        <f>VLOOKUP(A210,Brasil!G:H,2,0)</f>
        <v>25A040000</v>
      </c>
      <c r="C210" s="47" t="str">
        <f>VLOOKUP(B210,Brasil!H:N,7,0)</f>
        <v>No</v>
      </c>
      <c r="D210" s="47" t="str">
        <f>VLOOKUP(B210,Brasil!H:O,8,0)</f>
        <v>No</v>
      </c>
      <c r="E210">
        <f>VLOOKUP(B210,Brasil!H:Q,10,0)</f>
        <v>0</v>
      </c>
      <c r="F210" s="47" t="str">
        <f t="shared" si="3"/>
        <v>não</v>
      </c>
      <c r="G210" s="44">
        <f>VLOOKUP(B210,Brasil!H:R,11,0)*5.5</f>
        <v>0</v>
      </c>
      <c r="H210" s="44">
        <f>VLOOKUP(B210,Brasil!H:S,12,0)*5.5</f>
        <v>0</v>
      </c>
      <c r="I210" s="43" t="str">
        <f>VLOOKUP(B210,Brasil!H:X,17,0)</f>
        <v>Inducción al cobro de deudas de clientes en sus distintas etapas</v>
      </c>
    </row>
    <row r="211" spans="1:9" x14ac:dyDescent="0.35">
      <c r="A211" s="40" t="s">
        <v>770</v>
      </c>
      <c r="B211" s="47" t="str">
        <f>VLOOKUP(A211,Brasil!G:H,2,0)</f>
        <v>25B010000</v>
      </c>
      <c r="C211" s="47" t="str">
        <f>VLOOKUP(B211,Brasil!H:N,7,0)</f>
        <v>Sí</v>
      </c>
      <c r="D211" s="47" t="str">
        <f>VLOOKUP(B211,Brasil!H:O,8,0)</f>
        <v>Sí</v>
      </c>
      <c r="E211">
        <f>VLOOKUP(B211,Brasil!H:Q,10,0)</f>
        <v>5</v>
      </c>
      <c r="F211" s="47" t="str">
        <f t="shared" si="3"/>
        <v>sim</v>
      </c>
      <c r="G211" s="44">
        <f>VLOOKUP(B211,Brasil!H:R,11,0)*5.5</f>
        <v>3300000</v>
      </c>
      <c r="H211" s="44">
        <f>VLOOKUP(B211,Brasil!H:S,12,0)*5.5</f>
        <v>1650000</v>
      </c>
      <c r="I211" s="43" t="str">
        <f>VLOOKUP(B211,Brasil!H:X,17,0)</f>
        <v>A modo indicativo esta subfamilia incluye las operaciones en instalaciones de domicilios de clientes gas (operaciones en contadores de gas - como precintados, cambio de contador, cierres...-, la comprobación estanquidad de la instalación, reaperturas de instalaciones gas, etc.) y las órdenes de servicio en instalaciones de domicilios de clientes electricidad (operaciones generales, corte, enganche...).</v>
      </c>
    </row>
    <row r="212" spans="1:9" x14ac:dyDescent="0.35">
      <c r="A212" s="40" t="s">
        <v>773</v>
      </c>
      <c r="B212" s="47" t="str">
        <f>VLOOKUP(A212,Brasil!G:H,2,0)</f>
        <v>25B020000</v>
      </c>
      <c r="C212" s="47" t="str">
        <f>VLOOKUP(B212,Brasil!H:N,7,0)</f>
        <v>Sí</v>
      </c>
      <c r="D212" s="47" t="str">
        <f>VLOOKUP(B212,Brasil!H:O,8,0)</f>
        <v>Sí</v>
      </c>
      <c r="E212">
        <f>VLOOKUP(B212,Brasil!H:Q,10,0)</f>
        <v>5</v>
      </c>
      <c r="F212" s="47" t="str">
        <f t="shared" si="3"/>
        <v>sim</v>
      </c>
      <c r="G212" s="44">
        <f>VLOOKUP(B212,Brasil!H:R,11,0)*5.5</f>
        <v>3300000</v>
      </c>
      <c r="H212" s="44">
        <f>VLOOKUP(B212,Brasil!H:S,12,0)*5.5</f>
        <v>1650000</v>
      </c>
      <c r="I212" s="43" t="str">
        <f>VLOOKUP(B212,Brasil!H:X,17,0)</f>
        <v>Lectura de contadores gas (doméstico/comercial/industrial). Las condiciones y requisitos de formación del personal lector varían en función del tipo de lectura, siendo más exigentes en lectura de clientes con instalaciones industriales.</v>
      </c>
    </row>
    <row r="213" spans="1:9" x14ac:dyDescent="0.35">
      <c r="A213" s="40" t="s">
        <v>776</v>
      </c>
      <c r="B213" s="47" t="str">
        <f>VLOOKUP(A213,Brasil!G:H,2,0)</f>
        <v>25B030000</v>
      </c>
      <c r="C213" s="47" t="str">
        <f>VLOOKUP(B213,Brasil!H:N,7,0)</f>
        <v>Sí</v>
      </c>
      <c r="D213" s="47" t="str">
        <f>VLOOKUP(B213,Brasil!H:O,8,0)</f>
        <v>Sí</v>
      </c>
      <c r="E213">
        <f>VLOOKUP(B213,Brasil!H:Q,10,0)</f>
        <v>5</v>
      </c>
      <c r="F213" s="47" t="str">
        <f t="shared" si="3"/>
        <v>sim</v>
      </c>
      <c r="G213" s="44">
        <f>VLOOKUP(B213,Brasil!H:R,11,0)*5.5</f>
        <v>3300000</v>
      </c>
      <c r="H213" s="44">
        <f>VLOOKUP(B213,Brasil!H:S,12,0)*5.5</f>
        <v>1650000</v>
      </c>
      <c r="I213" s="43" t="str">
        <f>VLOOKUP(B213,Brasil!H:X,17,0)</f>
        <v>Lectura de contadores eléctricos (doméstico/comercial/industrial)</v>
      </c>
    </row>
    <row r="214" spans="1:9" x14ac:dyDescent="0.35">
      <c r="A214" s="40" t="s">
        <v>779</v>
      </c>
      <c r="B214" s="47" t="str">
        <f>VLOOKUP(A214,Brasil!G:H,2,0)</f>
        <v>25B040000</v>
      </c>
      <c r="C214" s="47" t="str">
        <f>VLOOKUP(B214,Brasil!H:N,7,0)</f>
        <v>Sí</v>
      </c>
      <c r="D214" s="47" t="str">
        <f>VLOOKUP(B214,Brasil!H:O,8,0)</f>
        <v>Sí</v>
      </c>
      <c r="E214">
        <f>VLOOKUP(B214,Brasil!H:Q,10,0)</f>
        <v>5</v>
      </c>
      <c r="F214" s="47" t="str">
        <f t="shared" si="3"/>
        <v>sim</v>
      </c>
      <c r="G214" s="44">
        <f>VLOOKUP(B214,Brasil!H:R,11,0)*5.5</f>
        <v>3300000</v>
      </c>
      <c r="H214" s="44">
        <f>VLOOKUP(B214,Brasil!H:S,12,0)*5.5</f>
        <v>1650000</v>
      </c>
      <c r="I214" s="43" t="str">
        <f>VLOOKUP(B214,Brasil!H:X,17,0)</f>
        <v xml:space="preserve">Esta subfamilia incluye: 1. Operaciones domiciliarias gas (operaciones en contadores de gas - precintos, cambio de contador, cierres ….) en lugares de difícil acceso (el personal precisa capacitación específica en operaciones domiciliarias + formación específica PRL en trabajos en altura). 2. Órdenes de servicio electricidad: Revisión y adecuación de suministros electricidad en urbanizaciones y fincas  (inspección/verific contadores elect/emisión de informes). 3. Revisiones varias de fincas gas y electricidad. </v>
      </c>
    </row>
    <row r="215" spans="1:9" x14ac:dyDescent="0.35">
      <c r="A215" s="40" t="s">
        <v>782</v>
      </c>
      <c r="B215" s="47" t="str">
        <f>VLOOKUP(A215,Brasil!G:H,2,0)</f>
        <v>25B050000</v>
      </c>
      <c r="C215" s="47" t="str">
        <f>VLOOKUP(B215,Brasil!H:N,7,0)</f>
        <v>Sí</v>
      </c>
      <c r="D215" s="47" t="str">
        <f>VLOOKUP(B215,Brasil!H:O,8,0)</f>
        <v>Sí</v>
      </c>
      <c r="E215">
        <f>VLOOKUP(B215,Brasil!H:Q,10,0)</f>
        <v>0</v>
      </c>
      <c r="F215" s="47" t="str">
        <f t="shared" si="3"/>
        <v>não</v>
      </c>
      <c r="G215" s="44">
        <f>VLOOKUP(B215,Brasil!H:R,11,0)*5.5</f>
        <v>0</v>
      </c>
      <c r="H215" s="44">
        <f>VLOOKUP(B215,Brasil!H:S,12,0)*5.5</f>
        <v>0</v>
      </c>
      <c r="I215" s="43" t="str">
        <f>VLOOKUP(B215,Brasil!H:X,17,0)</f>
        <v>Servicio de verificación y recuperación o rehabilitación de los contadores y conversores de gas y las actuaciones sobre los contadores después de ser retirados de la instalación del usuario ya sea por ceses, cambios, sustituciones, averías o verificaciones periódicas. A modo indicativo puede incluir todas o alguna parte de las actividades siguientes:  a) las actividades de verificación de los contadores en un laboratorio, b) las reparaciones o modificaciones de los contadores de gas y de los conversores (realizadas por los fabricantes o importadores de los equipos), c) la verificación de los contadores después de reparación, modificación o después de ser retirado de una instalación (verificación realizada por un laboratorio).</v>
      </c>
    </row>
    <row r="216" spans="1:9" x14ac:dyDescent="0.35">
      <c r="A216" s="40" t="s">
        <v>785</v>
      </c>
      <c r="B216" s="47" t="str">
        <f>VLOOKUP(A216,Brasil!G:H,2,0)</f>
        <v>25B060000</v>
      </c>
      <c r="C216" s="47" t="str">
        <f>VLOOKUP(B216,Brasil!H:N,7,0)</f>
        <v>Sí</v>
      </c>
      <c r="D216" s="47" t="str">
        <f>VLOOKUP(B216,Brasil!H:O,8,0)</f>
        <v>Sí</v>
      </c>
      <c r="E216">
        <f>VLOOKUP(B216,Brasil!H:Q,10,0)</f>
        <v>0</v>
      </c>
      <c r="F216" s="47" t="str">
        <f t="shared" si="3"/>
        <v>não</v>
      </c>
      <c r="G216" s="44">
        <f>VLOOKUP(B216,Brasil!H:R,11,0)*5.5</f>
        <v>0</v>
      </c>
      <c r="H216" s="44">
        <f>VLOOKUP(B216,Brasil!H:S,12,0)*5.5</f>
        <v>0</v>
      </c>
      <c r="I216" s="43" t="str">
        <f>VLOOKUP(B216,Brasil!H:X,17,0)</f>
        <v xml:space="preserve"> Incluye las operaciones de verificación y reparación de contadores eléctricos realizadas por una entidad o un verificador autorizado. </v>
      </c>
    </row>
    <row r="217" spans="1:9" x14ac:dyDescent="0.35">
      <c r="A217" s="40" t="s">
        <v>790</v>
      </c>
      <c r="B217" s="47" t="str">
        <f>VLOOKUP(A217,Brasil!G:H,2,0)</f>
        <v>25C010000</v>
      </c>
      <c r="C217" s="47" t="str">
        <f>VLOOKUP(B217,Brasil!H:N,7,0)</f>
        <v>Sí</v>
      </c>
      <c r="D217" s="47" t="str">
        <f>VLOOKUP(B217,Brasil!H:O,8,0)</f>
        <v>Sí</v>
      </c>
      <c r="E217">
        <f>VLOOKUP(B217,Brasil!H:Q,10,0)</f>
        <v>5</v>
      </c>
      <c r="F217" s="47" t="str">
        <f t="shared" si="3"/>
        <v>sim</v>
      </c>
      <c r="G217" s="44">
        <f>VLOOKUP(B217,Brasil!H:R,11,0)*5.5</f>
        <v>3300000</v>
      </c>
      <c r="H217" s="44">
        <f>VLOOKUP(B217,Brasil!H:S,12,0)*5.5</f>
        <v>1650000</v>
      </c>
      <c r="I217" s="43" t="str">
        <f>VLOOKUP(B217,Brasil!H:X,17,0)</f>
        <v>Proceso de Inspección Periódica de Instalaciones Receptoras de Gas Industrial/Gran Comercial según reglamentación vigente. . El personal precisa de capacitación específica para realizar esta actividad.</v>
      </c>
    </row>
    <row r="218" spans="1:9" x14ac:dyDescent="0.35">
      <c r="A218" s="40" t="s">
        <v>793</v>
      </c>
      <c r="B218" s="47" t="str">
        <f>VLOOKUP(A218,Brasil!G:H,2,0)</f>
        <v>25C020000</v>
      </c>
      <c r="C218" s="47" t="str">
        <f>VLOOKUP(B218,Brasil!H:N,7,0)</f>
        <v>Sí</v>
      </c>
      <c r="D218" s="47" t="str">
        <f>VLOOKUP(B218,Brasil!H:O,8,0)</f>
        <v>Sí</v>
      </c>
      <c r="E218">
        <f>VLOOKUP(B218,Brasil!H:Q,10,0)</f>
        <v>5</v>
      </c>
      <c r="F218" s="47" t="str">
        <f t="shared" si="3"/>
        <v>sim</v>
      </c>
      <c r="G218" s="44">
        <f>VLOOKUP(B218,Brasil!H:R,11,0)*5.5</f>
        <v>3300000</v>
      </c>
      <c r="H218" s="44">
        <f>VLOOKUP(B218,Brasil!H:S,12,0)*5.5</f>
        <v>1650000</v>
      </c>
      <c r="I218" s="43" t="str">
        <f>VLOOKUP(B218,Brasil!H:X,17,0)</f>
        <v xml:space="preserve">Proceso de Inspección Periódica de Instalaciones Receptoras de Gas domestico/comercial según reglamentación vigente. El personal precisa de capacitación específica para realizar esta actividad. </v>
      </c>
    </row>
    <row r="219" spans="1:9" x14ac:dyDescent="0.35">
      <c r="A219" s="40" t="s">
        <v>796</v>
      </c>
      <c r="B219" s="47" t="str">
        <f>VLOOKUP(A219,Brasil!G:H,2,0)</f>
        <v>25C030000</v>
      </c>
      <c r="C219" s="47" t="str">
        <f>VLOOKUP(B219,Brasil!H:N,7,0)</f>
        <v>Sí</v>
      </c>
      <c r="D219" s="47" t="str">
        <f>VLOOKUP(B219,Brasil!H:O,8,0)</f>
        <v>Sí</v>
      </c>
      <c r="E219">
        <f>VLOOKUP(B219,Brasil!H:Q,10,0)</f>
        <v>5</v>
      </c>
      <c r="F219" s="47" t="str">
        <f t="shared" si="3"/>
        <v>sim</v>
      </c>
      <c r="G219" s="44">
        <f>VLOOKUP(B219,Brasil!H:R,11,0)*5.5</f>
        <v>3300000</v>
      </c>
      <c r="H219" s="44">
        <f>VLOOKUP(B219,Brasil!H:S,12,0)*5.5</f>
        <v>1650000</v>
      </c>
      <c r="I219" s="43" t="str">
        <f>VLOOKUP(B219,Brasil!H:X,17,0)</f>
        <v xml:space="preserve">Se denomina "inspección de altas" a los trabajos de inspección, pruebas previas de comprobación según reglamentación vigente, y la puesta en servicio de instalaciones receptoras de gas y sus aparatos (instalaciones comunitarias, instalaciones individuales y conjuntos de regulación asociados). La "inspección de alta" se divide en la realizada en "instalaciones doméstico/comercial" y en "instalaciones  industriales".  Además, en esta subfamilia y en el mismo contrato marco, generalmente se suele incluir la "adecuación de aparatos -gasodomésticos- de glp a gn" con el objeto de conseguir que en la misma visita de trabajo se realice la adecuación de aquellos aparatos que lo precisen y la puesta en servicio de los mismos al poner en servicio la instalación. El personal precisa de capacitación específica para realizar la "inspección de altas" y la "adecuación de aparatos de glp a gn". </v>
      </c>
    </row>
    <row r="220" spans="1:9" x14ac:dyDescent="0.35">
      <c r="A220" s="40" t="s">
        <v>802</v>
      </c>
      <c r="B220" s="47" t="str">
        <f>VLOOKUP(A220,Brasil!G:H,2,0)</f>
        <v>26A010000</v>
      </c>
      <c r="C220" s="47" t="str">
        <f>VLOOKUP(B220,Brasil!H:N,7,0)</f>
        <v>Sí</v>
      </c>
      <c r="D220" s="47" t="str">
        <f>VLOOKUP(B220,Brasil!H:O,8,0)</f>
        <v>Sí</v>
      </c>
      <c r="E220">
        <f>VLOOKUP(B220,Brasil!H:Q,10,0)</f>
        <v>5</v>
      </c>
      <c r="F220" s="47" t="str">
        <f t="shared" si="3"/>
        <v>sim</v>
      </c>
      <c r="G220" s="44">
        <f>VLOOKUP(B220,Brasil!H:R,11,0)*5.5</f>
        <v>3300000</v>
      </c>
      <c r="H220" s="44">
        <f>VLOOKUP(B220,Brasil!H:S,12,0)*5.5</f>
        <v>1650000</v>
      </c>
      <c r="I220" s="43" t="str">
        <f>VLOOKUP(B220,Brasil!H:X,17,0)</f>
        <v xml:space="preserve">Construcción y mantenimiento de Instalaciones de energía (gas y electricidad). A modo indicativo se relacionan el mantenimiento de instalaciones de a.c.s. y calefacción, mantenimiento de instalaciones de generación de energía, mantenimiento de calderas industriales,  mantenimiento de instalaciones de climatización, torres de refrigeración, etc. </v>
      </c>
    </row>
    <row r="221" spans="1:9" x14ac:dyDescent="0.35">
      <c r="A221" s="40" t="s">
        <v>805</v>
      </c>
      <c r="B221" s="47" t="str">
        <f>VLOOKUP(A221,Brasil!G:H,2,0)</f>
        <v>26A020000</v>
      </c>
      <c r="C221" s="47" t="str">
        <f>VLOOKUP(B221,Brasil!H:N,7,0)</f>
        <v>Sí</v>
      </c>
      <c r="D221" s="47" t="str">
        <f>VLOOKUP(B221,Brasil!H:O,8,0)</f>
        <v>No</v>
      </c>
      <c r="E221">
        <f>VLOOKUP(B221,Brasil!H:Q,10,0)</f>
        <v>2</v>
      </c>
      <c r="F221" s="47" t="str">
        <f t="shared" si="3"/>
        <v>sim</v>
      </c>
      <c r="G221" s="44">
        <f>VLOOKUP(B221,Brasil!H:R,11,0)*5.5</f>
        <v>330000</v>
      </c>
      <c r="H221" s="44">
        <f>VLOOKUP(B221,Brasil!H:S,12,0)*5.5</f>
        <v>330000</v>
      </c>
      <c r="I221" s="43" t="str">
        <f>VLOOKUP(B221,Brasil!H:X,17,0)</f>
        <v>Construcción y Mantenimiento de equipos tecnología LED (de alumbrado) y otros sistemas. Esta subfamilia incluye las actividades de instalación de los sistemas eléctricos de alumbrado con tecnología LED y el mantenimiento de dichas instalaciones LED. También podrán incluirse en esta subfamilia otros pedidos de servicios puntales derivados de la captación del propio instalador y que sean diferentes a los indicados en la subfamilia 314001001.</v>
      </c>
    </row>
    <row r="222" spans="1:9" x14ac:dyDescent="0.35">
      <c r="A222" s="40" t="s">
        <v>811</v>
      </c>
      <c r="B222" s="47" t="str">
        <f>VLOOKUP(A222,Brasil!G:H,2,0)</f>
        <v>27A010000</v>
      </c>
      <c r="C222" s="47" t="str">
        <f>VLOOKUP(B222,Brasil!H:N,7,0)</f>
        <v>Sí</v>
      </c>
      <c r="D222" s="47" t="str">
        <f>VLOOKUP(B222,Brasil!H:O,8,0)</f>
        <v>No</v>
      </c>
      <c r="E222">
        <f>VLOOKUP(B222,Brasil!H:Q,10,0)</f>
        <v>3</v>
      </c>
      <c r="F222" s="47" t="str">
        <f t="shared" si="3"/>
        <v>sim</v>
      </c>
      <c r="G222" s="44">
        <f>VLOOKUP(B222,Brasil!H:R,11,0)*5.5</f>
        <v>1650000</v>
      </c>
      <c r="H222" s="44">
        <f>VLOOKUP(B222,Brasil!H:S,12,0)*5.5</f>
        <v>825000</v>
      </c>
      <c r="I222" s="43" t="str">
        <f>VLOOKUP(B222,Brasil!H:X,17,0)</f>
        <v>Confección de proyectos para canalización de la red de distribución de gas natural en polietileno.</v>
      </c>
    </row>
    <row r="223" spans="1:9" x14ac:dyDescent="0.35">
      <c r="A223" s="40" t="s">
        <v>814</v>
      </c>
      <c r="B223" s="47" t="str">
        <f>VLOOKUP(A223,Brasil!G:H,2,0)</f>
        <v>27A020000</v>
      </c>
      <c r="C223" s="47" t="str">
        <f>VLOOKUP(B223,Brasil!H:N,7,0)</f>
        <v>Sí</v>
      </c>
      <c r="D223" s="47" t="str">
        <f>VLOOKUP(B223,Brasil!H:O,8,0)</f>
        <v>No</v>
      </c>
      <c r="E223">
        <f>VLOOKUP(B223,Brasil!H:Q,10,0)</f>
        <v>3</v>
      </c>
      <c r="F223" s="47" t="str">
        <f t="shared" si="3"/>
        <v>sim</v>
      </c>
      <c r="G223" s="44">
        <f>VLOOKUP(B223,Brasil!H:R,11,0)*5.5</f>
        <v>1650000</v>
      </c>
      <c r="H223" s="44">
        <f>VLOOKUP(B223,Brasil!H:S,12,0)*5.5</f>
        <v>825000</v>
      </c>
      <c r="I223" s="43" t="str">
        <f>VLOOKUP(B223,Brasil!H:X,17,0)</f>
        <v>Confección de proyectos para canalización de la red de distribución de gas natural por el sistema informático GODA.</v>
      </c>
    </row>
    <row r="224" spans="1:9" x14ac:dyDescent="0.35">
      <c r="A224" s="40" t="s">
        <v>817</v>
      </c>
      <c r="B224" s="47" t="str">
        <f>VLOOKUP(A224,Brasil!G:H,2,0)</f>
        <v>27A030000</v>
      </c>
      <c r="C224" s="47" t="str">
        <f>VLOOKUP(B224,Brasil!H:N,7,0)</f>
        <v>Sí</v>
      </c>
      <c r="D224" s="47" t="str">
        <f>VLOOKUP(B224,Brasil!H:O,8,0)</f>
        <v>No</v>
      </c>
      <c r="E224">
        <f>VLOOKUP(B224,Brasil!H:Q,10,0)</f>
        <v>3</v>
      </c>
      <c r="F224" s="47" t="str">
        <f t="shared" si="3"/>
        <v>sim</v>
      </c>
      <c r="G224" s="44">
        <f>VLOOKUP(B224,Brasil!H:R,11,0)*5.5</f>
        <v>1650000</v>
      </c>
      <c r="H224" s="44">
        <f>VLOOKUP(B224,Brasil!H:S,12,0)*5.5</f>
        <v>825000</v>
      </c>
      <c r="I224" s="43" t="str">
        <f>VLOOKUP(B224,Brasil!H:X,17,0)</f>
        <v>Confección de proyectos para canalización de la red de distribución de gas natural en acero.</v>
      </c>
    </row>
    <row r="225" spans="1:9" x14ac:dyDescent="0.35">
      <c r="A225" s="40" t="s">
        <v>820</v>
      </c>
      <c r="B225" s="47" t="str">
        <f>VLOOKUP(A225,Brasil!G:H,2,0)</f>
        <v>27A040000</v>
      </c>
      <c r="C225" s="47" t="str">
        <f>VLOOKUP(B225,Brasil!H:N,7,0)</f>
        <v>Sí</v>
      </c>
      <c r="D225" s="47" t="str">
        <f>VLOOKUP(B225,Brasil!H:O,8,0)</f>
        <v>No</v>
      </c>
      <c r="E225">
        <f>VLOOKUP(B225,Brasil!H:Q,10,0)</f>
        <v>3</v>
      </c>
      <c r="F225" s="47" t="str">
        <f t="shared" si="3"/>
        <v>sim</v>
      </c>
      <c r="G225" s="44">
        <f>VLOOKUP(B225,Brasil!H:R,11,0)*5.5</f>
        <v>1650000</v>
      </c>
      <c r="H225" s="44">
        <f>VLOOKUP(B225,Brasil!H:S,12,0)*5.5</f>
        <v>825000</v>
      </c>
      <c r="I225" s="43" t="str">
        <f>VLOOKUP(B225,Brasil!H:X,17,0)</f>
        <v>Servicios de Ingeniería para la red de Media y Baja Tensión (en general hasta 30kV). A modo indicativo las actividades que componen el servicio son la elaboración de estudios y proyectos para el mantenimiento y desarrollo de la red de Media y baja tensión.</v>
      </c>
    </row>
    <row r="226" spans="1:9" x14ac:dyDescent="0.35">
      <c r="A226" s="40" t="s">
        <v>823</v>
      </c>
      <c r="B226" s="47" t="str">
        <f>VLOOKUP(A226,Brasil!G:H,2,0)</f>
        <v>27A050000</v>
      </c>
      <c r="C226" s="47" t="str">
        <f>VLOOKUP(B226,Brasil!H:N,7,0)</f>
        <v>Sí</v>
      </c>
      <c r="D226" s="47" t="str">
        <f>VLOOKUP(B226,Brasil!H:O,8,0)</f>
        <v>No</v>
      </c>
      <c r="E226">
        <f>VLOOKUP(B226,Brasil!H:Q,10,0)</f>
        <v>3</v>
      </c>
      <c r="F226" s="47" t="str">
        <f t="shared" si="3"/>
        <v>sim</v>
      </c>
      <c r="G226" s="44">
        <f>VLOOKUP(B226,Brasil!H:R,11,0)*5.5</f>
        <v>1650000</v>
      </c>
      <c r="H226" s="44">
        <f>VLOOKUP(B226,Brasil!H:S,12,0)*5.5</f>
        <v>825000</v>
      </c>
      <c r="I226" s="43" t="str">
        <f>VLOOKUP(B226,Brasil!H:X,17,0)</f>
        <v>Servicios de Ingeniería para la red de Alta Tención (AT en general &gt; 45 kV). A modo indicativo las actividades que componen el servicio son la elaboración de estudios y proyectos para el mantenimiento y desarrollo de la red de Alta Tensión (tanto aéreas como subterráneas).A modo indicativo comprende todas las tareas necesarias para la determinación concreta de una instalación, que permita su posterior montaje y puesta en servicio. Incluye las fases de estudio de trazado, mediciones y cálculos técnicos, documentación para tramitación y adaptación de soluciones tipo a situaciones particulares, ya sean materiales o de ejecución. Se incluyen en estudios previos de trazado de líneas los casos de: línea nueva, retranqueos, repotenciación, soterramiento, adecuación, así como topográficos, etc. Se incluyen en proyectos de líneas los siguientes: Documentación Oficial (necesaria para la obtención de las Autorizaciones pertinentes que permitan la ejecución de la actuación), Gestión de Permisos (obtención de acuerdos para la implantación de la servidumbre necesaria para la ejecución de la instalación), Proyectos de apoyos, cimentaciones y estructuras, etc.</v>
      </c>
    </row>
    <row r="227" spans="1:9" x14ac:dyDescent="0.35">
      <c r="A227" s="40" t="s">
        <v>826</v>
      </c>
      <c r="B227" s="47" t="str">
        <f>VLOOKUP(A227,Brasil!G:H,2,0)</f>
        <v>27A060000</v>
      </c>
      <c r="C227" s="47" t="str">
        <f>VLOOKUP(B227,Brasil!H:N,7,0)</f>
        <v>Sí</v>
      </c>
      <c r="D227" s="47" t="str">
        <f>VLOOKUP(B227,Brasil!H:O,8,0)</f>
        <v>No</v>
      </c>
      <c r="E227">
        <f>VLOOKUP(B227,Brasil!H:Q,10,0)</f>
        <v>3</v>
      </c>
      <c r="F227" s="47" t="str">
        <f t="shared" si="3"/>
        <v>sim</v>
      </c>
      <c r="G227" s="44">
        <f>VLOOKUP(B227,Brasil!H:R,11,0)*5.5</f>
        <v>1650000</v>
      </c>
      <c r="H227" s="44">
        <f>VLOOKUP(B227,Brasil!H:S,12,0)*5.5</f>
        <v>825000</v>
      </c>
      <c r="I227" s="43" t="str">
        <f>VLOOKUP(B227,Brasil!H:X,17,0)</f>
        <v>Servicios de Ingeniería de Subestaciones de Alta Tención. A modo indicativo comprende todas la tareas necesarias para la determinación concreta de una instalación, que permita su posterior montaje y puesta en servicio. Incluye las fases de implantación, unifilar, lista de materiales, cálculos técnicos, documentación para tramitación y adaptación de soluciones tipo a situaciones particulares, ya sean materiales o de ejecución. Se incluyen en estudios previos de subestaciones los casos de: nuevas subestaciones, ampliaciones y reformas, unifilar, las actividades sobre el terreno (topografía y estudios geotécnicos)... Se incluyen en proyectos de subestaciones los siguientes: Documentación Oficial (necesaria para la obtención de las Autorizaciones pertinentes que permitan la ejecución de la actuación), Proyecto para la definición de la instalación (Obra civil , Electromecánico, Control, cualquier otra documentación necesaria para la definición de la Instalación).</v>
      </c>
    </row>
    <row r="228" spans="1:9" x14ac:dyDescent="0.35">
      <c r="A228" s="40" t="s">
        <v>829</v>
      </c>
      <c r="B228" s="47" t="str">
        <f>VLOOKUP(A228,Brasil!G:H,2,0)</f>
        <v>27A070000</v>
      </c>
      <c r="C228" s="47" t="str">
        <f>VLOOKUP(B228,Brasil!H:N,7,0)</f>
        <v>Sí</v>
      </c>
      <c r="D228" s="47" t="str">
        <f>VLOOKUP(B228,Brasil!H:O,8,0)</f>
        <v>No</v>
      </c>
      <c r="E228">
        <f>VLOOKUP(B228,Brasil!H:Q,10,0)</f>
        <v>3</v>
      </c>
      <c r="F228" s="47" t="str">
        <f t="shared" si="3"/>
        <v>sim</v>
      </c>
      <c r="G228" s="44">
        <f>VLOOKUP(B228,Brasil!H:R,11,0)*5.5</f>
        <v>1650000</v>
      </c>
      <c r="H228" s="44">
        <f>VLOOKUP(B228,Brasil!H:S,12,0)*5.5</f>
        <v>825000</v>
      </c>
      <c r="I228" s="43" t="str">
        <f>VLOOKUP(B228,Brasil!H:X,17,0)</f>
        <v xml:space="preserve">Ingeniería básica y detalle de sistemas de protección en redes eléctricas e instalaciones relacionadas. </v>
      </c>
    </row>
    <row r="229" spans="1:9" x14ac:dyDescent="0.35">
      <c r="A229" s="40" t="s">
        <v>832</v>
      </c>
      <c r="B229" s="47" t="str">
        <f>VLOOKUP(A229,Brasil!G:H,2,0)</f>
        <v>27A080000</v>
      </c>
      <c r="C229" s="47" t="str">
        <f>VLOOKUP(B229,Brasil!H:N,7,0)</f>
        <v>Sí</v>
      </c>
      <c r="D229" s="47" t="str">
        <f>VLOOKUP(B229,Brasil!H:O,8,0)</f>
        <v>No</v>
      </c>
      <c r="E229">
        <f>VLOOKUP(B229,Brasil!H:Q,10,0)</f>
        <v>5</v>
      </c>
      <c r="F229" s="47" t="str">
        <f t="shared" si="3"/>
        <v>sim</v>
      </c>
      <c r="G229" s="44">
        <f>VLOOKUP(B229,Brasil!H:R,11,0)*5.5</f>
        <v>3300000</v>
      </c>
      <c r="H229" s="44">
        <f>VLOOKUP(B229,Brasil!H:S,12,0)*5.5</f>
        <v>1650000</v>
      </c>
      <c r="I229" s="43" t="str">
        <f>VLOOKUP(B229,Brasil!H:X,17,0)</f>
        <v>Confección de proyectos para Plantas de Generación Electrica, GNL ( Gas Natural Licuado ), etc.</v>
      </c>
    </row>
    <row r="230" spans="1:9" x14ac:dyDescent="0.35">
      <c r="A230" s="40" t="s">
        <v>835</v>
      </c>
      <c r="B230" s="47" t="str">
        <f>VLOOKUP(A230,Brasil!G:H,2,0)</f>
        <v>27A090000</v>
      </c>
      <c r="C230" s="47" t="str">
        <f>VLOOKUP(B230,Brasil!H:N,7,0)</f>
        <v>Sí</v>
      </c>
      <c r="D230" s="47" t="str">
        <f>VLOOKUP(B230,Brasil!H:O,8,0)</f>
        <v>No</v>
      </c>
      <c r="E230">
        <f>VLOOKUP(B230,Brasil!H:Q,10,0)</f>
        <v>3</v>
      </c>
      <c r="F230" s="47" t="str">
        <f t="shared" si="3"/>
        <v>sim</v>
      </c>
      <c r="G230" s="44">
        <f>VLOOKUP(B230,Brasil!H:R,11,0)*5.5</f>
        <v>1650000</v>
      </c>
      <c r="H230" s="44">
        <f>VLOOKUP(B230,Brasil!H:S,12,0)*5.5</f>
        <v>825000</v>
      </c>
      <c r="I230" s="43" t="str">
        <f>VLOOKUP(B230,Brasil!H:X,17,0)</f>
        <v>Confección de proyectos para instalaciones de gestión energética ( Transformaciones de Salas de Calderas ( Acs y/o Calefacción y/o Vapor ), Sistemas de Climatización Eléctricos y Plantas de Almacenamiento y Regasificación de G.N.L. ( Gas Natural Licuado ).</v>
      </c>
    </row>
    <row r="231" spans="1:9" x14ac:dyDescent="0.35">
      <c r="A231" s="40" t="s">
        <v>838</v>
      </c>
      <c r="B231" s="47" t="str">
        <f>VLOOKUP(A231,Brasil!G:H,2,0)</f>
        <v>27A100000</v>
      </c>
      <c r="C231" s="47" t="str">
        <f>VLOOKUP(B231,Brasil!H:N,7,0)</f>
        <v>Sí</v>
      </c>
      <c r="D231" s="47" t="str">
        <f>VLOOKUP(B231,Brasil!H:O,8,0)</f>
        <v>No</v>
      </c>
      <c r="E231">
        <f>VLOOKUP(B231,Brasil!H:Q,10,0)</f>
        <v>3</v>
      </c>
      <c r="F231" s="47" t="str">
        <f t="shared" si="3"/>
        <v>sim</v>
      </c>
      <c r="G231" s="44">
        <f>VLOOKUP(B231,Brasil!H:R,11,0)*5.5</f>
        <v>1650000</v>
      </c>
      <c r="H231" s="44">
        <f>VLOOKUP(B231,Brasil!H:S,12,0)*5.5</f>
        <v>825000</v>
      </c>
      <c r="I231" s="43" t="str">
        <f>VLOOKUP(B231,Brasil!H:X,17,0)</f>
        <v>Confección de proyectos medio ambientales para Parques Eólicos, Centrales Térmicas, Hidráulicas, Termosolares, Fotovoltaicas, Plantas de Cogeneración, Biomasa, Líneas Eléctricas, Subestaciones, etc.</v>
      </c>
    </row>
    <row r="232" spans="1:9" x14ac:dyDescent="0.35">
      <c r="A232" s="40" t="s">
        <v>841</v>
      </c>
      <c r="B232" s="47" t="str">
        <f>VLOOKUP(A232,Brasil!G:H,2,0)</f>
        <v>27A110000</v>
      </c>
      <c r="C232" s="47" t="str">
        <f>VLOOKUP(B232,Brasil!H:N,7,0)</f>
        <v>Sí</v>
      </c>
      <c r="D232" s="47" t="str">
        <f>VLOOKUP(B232,Brasil!H:O,8,0)</f>
        <v>No</v>
      </c>
      <c r="E232">
        <f>VLOOKUP(B232,Brasil!H:Q,10,0)</f>
        <v>3</v>
      </c>
      <c r="F232" s="47" t="str">
        <f t="shared" si="3"/>
        <v>sim</v>
      </c>
      <c r="G232" s="44">
        <f>VLOOKUP(B232,Brasil!H:R,11,0)*5.5</f>
        <v>1650000</v>
      </c>
      <c r="H232" s="44">
        <f>VLOOKUP(B232,Brasil!H:S,12,0)*5.5</f>
        <v>825000</v>
      </c>
      <c r="I232" s="43" t="str">
        <f>VLOOKUP(B232,Brasil!H:X,17,0)</f>
        <v>Confección de proyectos de geotecnia y geofísica para Generación, Centrales Hidráulicas, Transporte y Distribución de Energía Eléctrica y Gas, Plantas Industriales en general y Servicios Energéticos en el ámbito del gran terciario y la industria.</v>
      </c>
    </row>
    <row r="233" spans="1:9" x14ac:dyDescent="0.35">
      <c r="A233" s="40" t="s">
        <v>844</v>
      </c>
      <c r="B233" s="47" t="str">
        <f>VLOOKUP(A233,Brasil!G:H,2,0)</f>
        <v>27A120000</v>
      </c>
      <c r="C233" s="47" t="str">
        <f>VLOOKUP(B233,Brasil!H:N,7,0)</f>
        <v>No</v>
      </c>
      <c r="D233" s="47" t="str">
        <f>VLOOKUP(B233,Brasil!H:O,8,0)</f>
        <v>No</v>
      </c>
      <c r="E233">
        <f>VLOOKUP(B233,Brasil!H:Q,10,0)</f>
        <v>1</v>
      </c>
      <c r="F233" s="47" t="str">
        <f t="shared" si="3"/>
        <v>sim</v>
      </c>
      <c r="G233" s="44">
        <f>VLOOKUP(B233,Brasil!H:R,11,0)*5.5</f>
        <v>99000</v>
      </c>
      <c r="H233" s="44">
        <f>VLOOKUP(B233,Brasil!H:S,12,0)*5.5</f>
        <v>330000</v>
      </c>
      <c r="I233" s="43" t="str">
        <f>VLOOKUP(B233,Brasil!H:X,17,0)</f>
        <v>Trabajos de gabinete (no trabajos de campo), estudios auxiliares y toma de datos de apoyo asociada a la ingeniería de Redes (Gas y Eléctricas).</v>
      </c>
    </row>
    <row r="234" spans="1:9" x14ac:dyDescent="0.35">
      <c r="A234" s="40" t="s">
        <v>849</v>
      </c>
      <c r="B234" s="47" t="str">
        <f>VLOOKUP(A234,Brasil!G:H,2,0)</f>
        <v>27B010000</v>
      </c>
      <c r="C234" s="47" t="str">
        <f>VLOOKUP(B234,Brasil!H:N,7,0)</f>
        <v>Sí</v>
      </c>
      <c r="D234" s="47" t="str">
        <f>VLOOKUP(B234,Brasil!H:O,8,0)</f>
        <v>Sí</v>
      </c>
      <c r="E234">
        <f>VLOOKUP(B234,Brasil!H:Q,10,0)</f>
        <v>5</v>
      </c>
      <c r="F234" s="47" t="str">
        <f t="shared" si="3"/>
        <v>sim</v>
      </c>
      <c r="G234" s="44">
        <f>VLOOKUP(B234,Brasil!H:R,11,0)*5.5</f>
        <v>3300000</v>
      </c>
      <c r="H234" s="44">
        <f>VLOOKUP(B234,Brasil!H:S,12,0)*5.5</f>
        <v>1650000</v>
      </c>
      <c r="I234" s="43" t="str">
        <f>VLOOKUP(B234,Brasil!H:X,17,0)</f>
        <v xml:space="preserve">Supervisión y dirección de obras de redes y acometidas de PE (Polietileno). </v>
      </c>
    </row>
    <row r="235" spans="1:9" x14ac:dyDescent="0.35">
      <c r="A235" s="40" t="s">
        <v>852</v>
      </c>
      <c r="B235" s="47" t="str">
        <f>VLOOKUP(A235,Brasil!G:H,2,0)</f>
        <v>27B020000</v>
      </c>
      <c r="C235" s="47" t="str">
        <f>VLOOKUP(B235,Brasil!H:N,7,0)</f>
        <v>Sí</v>
      </c>
      <c r="D235" s="47" t="str">
        <f>VLOOKUP(B235,Brasil!H:O,8,0)</f>
        <v>No</v>
      </c>
      <c r="E235">
        <f>VLOOKUP(B235,Brasil!H:Q,10,0)</f>
        <v>5</v>
      </c>
      <c r="F235" s="47" t="str">
        <f t="shared" si="3"/>
        <v>sim</v>
      </c>
      <c r="G235" s="44">
        <f>VLOOKUP(B235,Brasil!H:R,11,0)*5.5</f>
        <v>3300000</v>
      </c>
      <c r="H235" s="44">
        <f>VLOOKUP(B235,Brasil!H:S,12,0)*5.5</f>
        <v>1650000</v>
      </c>
      <c r="I235" s="43" t="str">
        <f>VLOOKUP(B235,Brasil!H:X,17,0)</f>
        <v xml:space="preserve">Supervisión en la ejecución de las obras de construcción de las redes eléctricas de media y baja tensión. </v>
      </c>
    </row>
    <row r="236" spans="1:9" x14ac:dyDescent="0.35">
      <c r="A236" s="40" t="s">
        <v>855</v>
      </c>
      <c r="B236" s="47" t="str">
        <f>VLOOKUP(A236,Brasil!G:H,2,0)</f>
        <v>27B030000</v>
      </c>
      <c r="C236" s="47" t="str">
        <f>VLOOKUP(B236,Brasil!H:N,7,0)</f>
        <v>Sí</v>
      </c>
      <c r="D236" s="47" t="str">
        <f>VLOOKUP(B236,Brasil!H:O,8,0)</f>
        <v>No</v>
      </c>
      <c r="E236">
        <f>VLOOKUP(B236,Brasil!H:Q,10,0)</f>
        <v>5</v>
      </c>
      <c r="F236" s="47" t="str">
        <f t="shared" si="3"/>
        <v>sim</v>
      </c>
      <c r="G236" s="44">
        <f>VLOOKUP(B236,Brasil!H:R,11,0)*5.5</f>
        <v>3300000</v>
      </c>
      <c r="H236" s="44">
        <f>VLOOKUP(B236,Brasil!H:S,12,0)*5.5</f>
        <v>1650000</v>
      </c>
      <c r="I236" s="43" t="str">
        <f>VLOOKUP(B236,Brasil!H:X,17,0)</f>
        <v xml:space="preserve">Supervisión en la ejecución de las obras de construcción de las redes eléctricas de alta tensión. </v>
      </c>
    </row>
    <row r="237" spans="1:9" x14ac:dyDescent="0.35">
      <c r="A237" s="40" t="s">
        <v>858</v>
      </c>
      <c r="B237" s="47" t="str">
        <f>VLOOKUP(A237,Brasil!G:H,2,0)</f>
        <v>27B050000</v>
      </c>
      <c r="C237" s="47" t="str">
        <f>VLOOKUP(B237,Brasil!H:N,7,0)</f>
        <v>Sí</v>
      </c>
      <c r="D237" s="47" t="str">
        <f>VLOOKUP(B237,Brasil!H:O,8,0)</f>
        <v>No</v>
      </c>
      <c r="E237">
        <f>VLOOKUP(B237,Brasil!H:Q,10,0)</f>
        <v>5</v>
      </c>
      <c r="F237" s="47" t="str">
        <f t="shared" si="3"/>
        <v>sim</v>
      </c>
      <c r="G237" s="44">
        <f>VLOOKUP(B237,Brasil!H:R,11,0)*5.5</f>
        <v>3300000</v>
      </c>
      <c r="H237" s="44">
        <f>VLOOKUP(B237,Brasil!H:S,12,0)*5.5</f>
        <v>1650000</v>
      </c>
      <c r="I237" s="43" t="str">
        <f>VLOOKUP(B237,Brasil!H:X,17,0)</f>
        <v>Supervisión en la ejecución de las obras de construcción no contempladas en las demás subfamilias.</v>
      </c>
    </row>
    <row r="238" spans="1:9" x14ac:dyDescent="0.35">
      <c r="A238" s="40" t="s">
        <v>863</v>
      </c>
      <c r="B238" s="47" t="str">
        <f>VLOOKUP(A238,Brasil!G:H,2,0)</f>
        <v>27C010000</v>
      </c>
      <c r="C238" s="47" t="str">
        <f>VLOOKUP(B238,Brasil!H:N,7,0)</f>
        <v>No</v>
      </c>
      <c r="D238" s="47" t="str">
        <f>VLOOKUP(B238,Brasil!H:O,8,0)</f>
        <v>No</v>
      </c>
      <c r="E238">
        <f>VLOOKUP(B238,Brasil!H:Q,10,0)</f>
        <v>2</v>
      </c>
      <c r="F238" s="47" t="str">
        <f t="shared" si="3"/>
        <v>sim</v>
      </c>
      <c r="G238" s="44">
        <f>VLOOKUP(B238,Brasil!H:R,11,0)*5.5</f>
        <v>330000</v>
      </c>
      <c r="H238" s="44">
        <f>VLOOKUP(B238,Brasil!H:S,12,0)*5.5</f>
        <v>330000</v>
      </c>
      <c r="I238" s="43" t="str">
        <f>VLOOKUP(B238,Brasil!H:X,17,0)</f>
        <v xml:space="preserve">Servicios de Tramitación de Autorizaciones y Gestión de Expropiaciones para la construcción de redes de gas. </v>
      </c>
    </row>
    <row r="239" spans="1:9" x14ac:dyDescent="0.35">
      <c r="A239" s="40" t="s">
        <v>866</v>
      </c>
      <c r="B239" s="47" t="str">
        <f>VLOOKUP(A239,Brasil!G:H,2,0)</f>
        <v>27C020000</v>
      </c>
      <c r="C239" s="47" t="str">
        <f>VLOOKUP(B239,Brasil!H:N,7,0)</f>
        <v>No</v>
      </c>
      <c r="D239" s="47" t="str">
        <f>VLOOKUP(B239,Brasil!H:O,8,0)</f>
        <v>No</v>
      </c>
      <c r="E239">
        <f>VLOOKUP(B239,Brasil!H:Q,10,0)</f>
        <v>2</v>
      </c>
      <c r="F239" s="47" t="str">
        <f t="shared" si="3"/>
        <v>sim</v>
      </c>
      <c r="G239" s="44">
        <f>VLOOKUP(B239,Brasil!H:R,11,0)*5.5</f>
        <v>330000</v>
      </c>
      <c r="H239" s="44">
        <f>VLOOKUP(B239,Brasil!H:S,12,0)*5.5</f>
        <v>330000</v>
      </c>
      <c r="I239" s="43" t="str">
        <f>VLOOKUP(B239,Brasil!H:X,17,0)</f>
        <v xml:space="preserve">Servicios de Tramitación de Autorizaciones y Gestión de Expropiaciones para la construcción de redes eléctricas. Quedan comprendidas dentro del citado alcance:
- Ejecución de instalaciones de la red de transporte (líneas aéreas, líneas subterráneas y subestaciones).
- Acometidas y nuevos suministros o ampliación de los ya existentes.
- Modificaciones de la red de Media y Baja Tensión (líneas aéreas, líneas subterráneas y centros de transformación).
- Obras de Desarrollo.
- Obras incluidas en Planes establecidos en acuerdos con las administraciones. </v>
      </c>
    </row>
    <row r="240" spans="1:9" x14ac:dyDescent="0.35">
      <c r="A240" s="40" t="s">
        <v>869</v>
      </c>
      <c r="B240" s="47" t="str">
        <f>VLOOKUP(A240,Brasil!G:H,2,0)</f>
        <v>27C030000</v>
      </c>
      <c r="C240" s="47" t="str">
        <f>VLOOKUP(B240,Brasil!H:N,7,0)</f>
        <v>No</v>
      </c>
      <c r="D240" s="47" t="str">
        <f>VLOOKUP(B240,Brasil!H:O,8,0)</f>
        <v>No</v>
      </c>
      <c r="E240">
        <f>VLOOKUP(B240,Brasil!H:Q,10,0)</f>
        <v>2</v>
      </c>
      <c r="F240" s="47" t="str">
        <f t="shared" si="3"/>
        <v>sim</v>
      </c>
      <c r="G240" s="44">
        <f>VLOOKUP(B240,Brasil!H:R,11,0)*5.5</f>
        <v>330000</v>
      </c>
      <c r="H240" s="44">
        <f>VLOOKUP(B240,Brasil!H:S,12,0)*5.5</f>
        <v>330000</v>
      </c>
      <c r="I240" s="43" t="str">
        <f>VLOOKUP(B240,Brasil!H:X,17,0)</f>
        <v>Gestión de permisos y tramitaciones negocios no regulados</v>
      </c>
    </row>
    <row r="241" spans="1:9" x14ac:dyDescent="0.35">
      <c r="A241" s="40" t="s">
        <v>871</v>
      </c>
      <c r="B241" s="47" t="str">
        <f>VLOOKUP(A241,Brasil!G:H,2,0)</f>
        <v>27C040000</v>
      </c>
      <c r="C241" s="47" t="str">
        <f>VLOOKUP(B241,Brasil!H:N,7,0)</f>
        <v>No</v>
      </c>
      <c r="D241" s="47" t="str">
        <f>VLOOKUP(B241,Brasil!H:O,8,0)</f>
        <v>No</v>
      </c>
      <c r="E241">
        <f>VLOOKUP(B241,Brasil!H:Q,10,0)</f>
        <v>2</v>
      </c>
      <c r="F241" s="47" t="str">
        <f t="shared" si="3"/>
        <v>sim</v>
      </c>
      <c r="G241" s="44">
        <f>VLOOKUP(B241,Brasil!H:R,11,0)*5.5</f>
        <v>330000</v>
      </c>
      <c r="H241" s="44">
        <f>VLOOKUP(B241,Brasil!H:S,12,0)*5.5</f>
        <v>330000</v>
      </c>
      <c r="I241" s="43" t="str">
        <f>VLOOKUP(B241,Brasil!H:X,17,0)</f>
        <v xml:space="preserve">Servicios de Recopilación de datos de los mapas geograficos para la construcción y posterior consulta y visualización de las redes de gas natural, electricidad, etc. </v>
      </c>
    </row>
    <row r="242" spans="1:9" x14ac:dyDescent="0.35">
      <c r="A242" s="40" t="s">
        <v>874</v>
      </c>
      <c r="B242" s="47" t="str">
        <f>VLOOKUP(A242,Brasil!G:H,2,0)</f>
        <v>27C070000</v>
      </c>
      <c r="C242" s="47" t="str">
        <f>VLOOKUP(B242,Brasil!H:N,7,0)</f>
        <v>No</v>
      </c>
      <c r="D242" s="47" t="str">
        <f>VLOOKUP(B242,Brasil!H:O,8,0)</f>
        <v>No</v>
      </c>
      <c r="E242">
        <f>VLOOKUP(B242,Brasil!H:Q,10,0)</f>
        <v>2</v>
      </c>
      <c r="F242" s="47" t="str">
        <f t="shared" si="3"/>
        <v>sim</v>
      </c>
      <c r="G242" s="44">
        <f>VLOOKUP(B242,Brasil!H:R,11,0)*5.5</f>
        <v>330000</v>
      </c>
      <c r="H242" s="44">
        <f>VLOOKUP(B242,Brasil!H:S,12,0)*5.5</f>
        <v>330000</v>
      </c>
      <c r="I242" s="43" t="str">
        <f>VLOOKUP(B242,Brasil!H:X,17,0)</f>
        <v xml:space="preserve">Servicios de control y seguimiento arqueologico en la ejecución de las obras para la construcción de las redes de distribución de gas natural y electricidad. </v>
      </c>
    </row>
    <row r="243" spans="1:9" x14ac:dyDescent="0.35">
      <c r="A243" s="40" t="s">
        <v>879</v>
      </c>
      <c r="B243" s="47" t="str">
        <f>VLOOKUP(A243,Brasil!G:H,2,0)</f>
        <v>27D010000</v>
      </c>
      <c r="C243" s="47" t="str">
        <f>VLOOKUP(B243,Brasil!H:N,7,0)</f>
        <v>Sí</v>
      </c>
      <c r="D243" s="47" t="str">
        <f>VLOOKUP(B243,Brasil!H:O,8,0)</f>
        <v>No</v>
      </c>
      <c r="E243">
        <f>VLOOKUP(B243,Brasil!H:Q,10,0)</f>
        <v>5</v>
      </c>
      <c r="F243" s="47" t="str">
        <f t="shared" si="3"/>
        <v>sim</v>
      </c>
      <c r="G243" s="44">
        <f>VLOOKUP(B243,Brasil!H:R,11,0)*5.5</f>
        <v>3300000</v>
      </c>
      <c r="H243" s="44">
        <f>VLOOKUP(B243,Brasil!H:S,12,0)*5.5</f>
        <v>1650000</v>
      </c>
      <c r="I243" s="43" t="str">
        <f>VLOOKUP(B243,Brasil!H:X,17,0)</f>
        <v>Servicios  de inspección y control de plantas en construcción realizados a los materiales y equipos destinados a las mismas, incluyendo los ensayos e inspecciones necesarios tanto en campo como los que se pudieran demandar en las fabricas de los equipos y materiales suministrados.</v>
      </c>
    </row>
    <row r="244" spans="1:9" x14ac:dyDescent="0.35">
      <c r="A244" s="40" t="s">
        <v>884</v>
      </c>
      <c r="B244" s="47" t="str">
        <f>VLOOKUP(A244,Brasil!G:H,2,0)</f>
        <v>27F010000</v>
      </c>
      <c r="C244" s="47" t="str">
        <f>VLOOKUP(B244,Brasil!H:N,7,0)</f>
        <v>Sí</v>
      </c>
      <c r="D244" s="47" t="str">
        <f>VLOOKUP(B244,Brasil!H:O,8,0)</f>
        <v>No</v>
      </c>
      <c r="E244">
        <f>VLOOKUP(B244,Brasil!H:Q,10,0)</f>
        <v>5</v>
      </c>
      <c r="F244" s="47" t="str">
        <f t="shared" si="3"/>
        <v>sim</v>
      </c>
      <c r="G244" s="44">
        <f>VLOOKUP(B244,Brasil!H:R,11,0)*5.5</f>
        <v>3300000</v>
      </c>
      <c r="H244" s="44">
        <f>VLOOKUP(B244,Brasil!H:S,12,0)*5.5</f>
        <v>1650000</v>
      </c>
      <c r="I244" s="43" t="str">
        <f>VLOOKUP(B244,Brasil!H:X,17,0)</f>
        <v>Servicio de control de calidad sobre la operativa de mantenimiento de redes ( Válvulas, ERM's, Vigilancia de red, protección cátodica, etc. ).</v>
      </c>
    </row>
    <row r="245" spans="1:9" x14ac:dyDescent="0.35">
      <c r="A245" s="40" t="s">
        <v>887</v>
      </c>
      <c r="B245" s="47" t="str">
        <f>VLOOKUP(A245,Brasil!G:H,2,0)</f>
        <v>27F020000</v>
      </c>
      <c r="C245" s="47" t="str">
        <f>VLOOKUP(B245,Brasil!H:N,7,0)</f>
        <v>Sí</v>
      </c>
      <c r="D245" s="47" t="str">
        <f>VLOOKUP(B245,Brasil!H:O,8,0)</f>
        <v>No</v>
      </c>
      <c r="E245">
        <f>VLOOKUP(B245,Brasil!H:Q,10,0)</f>
        <v>5</v>
      </c>
      <c r="F245" s="47" t="str">
        <f t="shared" si="3"/>
        <v>sim</v>
      </c>
      <c r="G245" s="44">
        <f>VLOOKUP(B245,Brasil!H:R,11,0)*5.5</f>
        <v>3300000</v>
      </c>
      <c r="H245" s="44">
        <f>VLOOKUP(B245,Brasil!H:S,12,0)*5.5</f>
        <v>1650000</v>
      </c>
      <c r="I245" s="43" t="str">
        <f>VLOOKUP(B245,Brasil!H:X,17,0)</f>
        <v>Servicio de control de calidad en el proceso de atención de urgencias en las instalaciones de gas natural de los clientes y de la red de distribución.</v>
      </c>
    </row>
    <row r="246" spans="1:9" x14ac:dyDescent="0.35">
      <c r="A246" s="40" t="s">
        <v>890</v>
      </c>
      <c r="B246" s="47" t="str">
        <f>VLOOKUP(A246,Brasil!G:H,2,0)</f>
        <v>27F030000</v>
      </c>
      <c r="C246" s="47" t="str">
        <f>VLOOKUP(B246,Brasil!H:N,7,0)</f>
        <v>Sí</v>
      </c>
      <c r="D246" s="47" t="str">
        <f>VLOOKUP(B246,Brasil!H:O,8,0)</f>
        <v>No</v>
      </c>
      <c r="E246">
        <f>VLOOKUP(B246,Brasil!H:Q,10,0)</f>
        <v>5</v>
      </c>
      <c r="F246" s="47" t="str">
        <f t="shared" si="3"/>
        <v>sim</v>
      </c>
      <c r="G246" s="44">
        <f>VLOOKUP(B246,Brasil!H:R,11,0)*5.5</f>
        <v>3300000</v>
      </c>
      <c r="H246" s="44">
        <f>VLOOKUP(B246,Brasil!H:S,12,0)*5.5</f>
        <v>1650000</v>
      </c>
      <c r="I246" s="43" t="str">
        <f>VLOOKUP(B246,Brasil!H:X,17,0)</f>
        <v>Servicio de control de calidad del gas natural distribuido ( Medición del Odorizante ( THT ) y del PCS ( Poder Calorifico Superior ) del gas distribuido en las redes.</v>
      </c>
    </row>
    <row r="247" spans="1:9" x14ac:dyDescent="0.35">
      <c r="A247" s="40" t="s">
        <v>893</v>
      </c>
      <c r="B247" s="47" t="str">
        <f>VLOOKUP(A247,Brasil!G:H,2,0)</f>
        <v>27F040000</v>
      </c>
      <c r="C247" s="47" t="str">
        <f>VLOOKUP(B247,Brasil!H:N,7,0)</f>
        <v>Sí</v>
      </c>
      <c r="D247" s="47" t="str">
        <f>VLOOKUP(B247,Brasil!H:O,8,0)</f>
        <v>Sí</v>
      </c>
      <c r="E247">
        <f>VLOOKUP(B247,Brasil!H:Q,10,0)</f>
        <v>5</v>
      </c>
      <c r="F247" s="47" t="str">
        <f t="shared" si="3"/>
        <v>sim</v>
      </c>
      <c r="G247" s="44">
        <f>VLOOKUP(B247,Brasil!H:R,11,0)*5.5</f>
        <v>3300000</v>
      </c>
      <c r="H247" s="44">
        <f>VLOOKUP(B247,Brasil!H:S,12,0)*5.5</f>
        <v>1650000</v>
      </c>
      <c r="I247" s="43" t="str">
        <f>VLOOKUP(B247,Brasil!H:X,17,0)</f>
        <v>Control calidad de operaciones en IRC gas</v>
      </c>
    </row>
    <row r="248" spans="1:9" x14ac:dyDescent="0.35">
      <c r="A248" s="40" t="s">
        <v>896</v>
      </c>
      <c r="B248" s="47" t="str">
        <f>VLOOKUP(A248,Brasil!G:H,2,0)</f>
        <v>27F050000</v>
      </c>
      <c r="C248" s="47" t="str">
        <f>VLOOKUP(B248,Brasil!H:N,7,0)</f>
        <v>Sí</v>
      </c>
      <c r="D248" s="47" t="str">
        <f>VLOOKUP(B248,Brasil!H:O,8,0)</f>
        <v>No</v>
      </c>
      <c r="E248">
        <f>VLOOKUP(B248,Brasil!H:Q,10,0)</f>
        <v>5</v>
      </c>
      <c r="F248" s="47" t="str">
        <f t="shared" si="3"/>
        <v>sim</v>
      </c>
      <c r="G248" s="44">
        <f>VLOOKUP(B248,Brasil!H:R,11,0)*5.5</f>
        <v>3300000</v>
      </c>
      <c r="H248" s="44">
        <f>VLOOKUP(B248,Brasil!H:S,12,0)*5.5</f>
        <v>1650000</v>
      </c>
      <c r="I248" s="43" t="str">
        <f>VLOOKUP(B248,Brasil!H:X,17,0)</f>
        <v>Servicio de control de calidad en los procesos de pintura de las instalaciones auxiliares de la red de distribución de gas natural como son las ERM's, EPC's, Plantas de GLP, GNL, etc.</v>
      </c>
    </row>
    <row r="249" spans="1:9" x14ac:dyDescent="0.35">
      <c r="A249" s="40" t="s">
        <v>899</v>
      </c>
      <c r="B249" s="47" t="str">
        <f>VLOOKUP(A249,Brasil!G:H,2,0)</f>
        <v>27F060000</v>
      </c>
      <c r="C249" s="47" t="str">
        <f>VLOOKUP(B249,Brasil!H:N,7,0)</f>
        <v>Sí</v>
      </c>
      <c r="D249" s="47" t="str">
        <f>VLOOKUP(B249,Brasil!H:O,8,0)</f>
        <v>Sí</v>
      </c>
      <c r="E249">
        <f>VLOOKUP(B249,Brasil!H:Q,10,0)</f>
        <v>5</v>
      </c>
      <c r="F249" s="47" t="str">
        <f t="shared" si="3"/>
        <v>sim</v>
      </c>
      <c r="G249" s="44">
        <f>VLOOKUP(B249,Brasil!H:R,11,0)*5.5</f>
        <v>3300000</v>
      </c>
      <c r="H249" s="44">
        <f>VLOOKUP(B249,Brasil!H:S,12,0)*5.5</f>
        <v>1650000</v>
      </c>
      <c r="I249" s="43" t="str">
        <f>VLOOKUP(B249,Brasil!H:X,17,0)</f>
        <v>Control calidad de operaciones en instalaciones receptoras de gas de clientes doméstico/comercial. Control de calidad sobre las subf. 312001004 (Operaciones domiciliarias gas) y subf. 313001005 (Operaciones domiciliarias gas).</v>
      </c>
    </row>
    <row r="250" spans="1:9" x14ac:dyDescent="0.35">
      <c r="A250" s="40" t="s">
        <v>902</v>
      </c>
      <c r="B250" s="47" t="str">
        <f>VLOOKUP(A250,Brasil!G:H,2,0)</f>
        <v>27F070000</v>
      </c>
      <c r="C250" s="47" t="str">
        <f>VLOOKUP(B250,Brasil!H:N,7,0)</f>
        <v>Sí</v>
      </c>
      <c r="D250" s="47" t="str">
        <f>VLOOKUP(B250,Brasil!H:O,8,0)</f>
        <v>Sí</v>
      </c>
      <c r="E250">
        <f>VLOOKUP(B250,Brasil!H:Q,10,0)</f>
        <v>5</v>
      </c>
      <c r="F250" s="47" t="str">
        <f t="shared" si="3"/>
        <v>sim</v>
      </c>
      <c r="G250" s="44">
        <f>VLOOKUP(B250,Brasil!H:R,11,0)*5.5</f>
        <v>3300000</v>
      </c>
      <c r="H250" s="44">
        <f>VLOOKUP(B250,Brasil!H:S,12,0)*5.5</f>
        <v>1650000</v>
      </c>
      <c r="I250" s="43" t="str">
        <f>VLOOKUP(B250,Brasil!H:X,17,0)</f>
        <v>Actividad de control de calidad sobre la inspección periódica de instalaciones receptoras gas doméstico/comerciales (control calidad sobre subf. 313001002). Este control de calidad se realiza por inspectores que precisan de acreditación específica.</v>
      </c>
    </row>
    <row r="251" spans="1:9" x14ac:dyDescent="0.35">
      <c r="A251" s="40" t="s">
        <v>905</v>
      </c>
      <c r="B251" s="47" t="str">
        <f>VLOOKUP(A251,Brasil!G:H,2,0)</f>
        <v>27F080000</v>
      </c>
      <c r="C251" s="47" t="str">
        <f>VLOOKUP(B251,Brasil!H:N,7,0)</f>
        <v>Sí</v>
      </c>
      <c r="D251" s="47" t="str">
        <f>VLOOKUP(B251,Brasil!H:O,8,0)</f>
        <v>Sí</v>
      </c>
      <c r="E251">
        <f>VLOOKUP(B251,Brasil!H:Q,10,0)</f>
        <v>5</v>
      </c>
      <c r="F251" s="47" t="str">
        <f t="shared" si="3"/>
        <v>sim</v>
      </c>
      <c r="G251" s="44">
        <f>VLOOKUP(B251,Brasil!H:R,11,0)*5.5</f>
        <v>3300000</v>
      </c>
      <c r="H251" s="44">
        <f>VLOOKUP(B251,Brasil!H:S,12,0)*5.5</f>
        <v>1650000</v>
      </c>
      <c r="I251" s="43" t="str">
        <f>VLOOKUP(B251,Brasil!H:X,17,0)</f>
        <v>Control de calidad de lecturas de contadores gas (control calidad sobre la subf. 312001001)</v>
      </c>
    </row>
    <row r="252" spans="1:9" x14ac:dyDescent="0.35">
      <c r="A252" s="40" t="s">
        <v>908</v>
      </c>
      <c r="B252" s="47" t="str">
        <f>VLOOKUP(A252,Brasil!G:H,2,0)</f>
        <v>27F090000</v>
      </c>
      <c r="C252" s="47" t="str">
        <f>VLOOKUP(B252,Brasil!H:N,7,0)</f>
        <v>Sí</v>
      </c>
      <c r="D252" s="47" t="str">
        <f>VLOOKUP(B252,Brasil!H:O,8,0)</f>
        <v>Sí</v>
      </c>
      <c r="E252">
        <f>VLOOKUP(B252,Brasil!H:Q,10,0)</f>
        <v>5</v>
      </c>
      <c r="F252" s="47" t="str">
        <f t="shared" si="3"/>
        <v>sim</v>
      </c>
      <c r="G252" s="44">
        <f>VLOOKUP(B252,Brasil!H:R,11,0)*5.5</f>
        <v>3300000</v>
      </c>
      <c r="H252" s="44">
        <f>VLOOKUP(B252,Brasil!H:S,12,0)*5.5</f>
        <v>1650000</v>
      </c>
      <c r="I252" s="43" t="str">
        <f>VLOOKUP(B252,Brasil!H:X,17,0)</f>
        <v>Actividad de control de calidad sobre la inspección de altas de instalaciones receptoras gas doméstico/comerciales y la adecuación de aparatos (control de calidad sobre la subf. 313001001). Este control de calidad se realiza por inspectores que precisan de acreditación específica.</v>
      </c>
    </row>
    <row r="253" spans="1:9" x14ac:dyDescent="0.35">
      <c r="A253" s="40" t="s">
        <v>911</v>
      </c>
      <c r="B253" s="47" t="str">
        <f>VLOOKUP(A253,Brasil!G:H,2,0)</f>
        <v>27F100000</v>
      </c>
      <c r="C253" s="47" t="str">
        <f>VLOOKUP(B253,Brasil!H:N,7,0)</f>
        <v>Sí</v>
      </c>
      <c r="D253" s="47" t="str">
        <f>VLOOKUP(B253,Brasil!H:O,8,0)</f>
        <v>Sí</v>
      </c>
      <c r="E253">
        <f>VLOOKUP(B253,Brasil!H:Q,10,0)</f>
        <v>5</v>
      </c>
      <c r="F253" s="47" t="str">
        <f t="shared" si="3"/>
        <v>sim</v>
      </c>
      <c r="G253" s="44">
        <f>VLOOKUP(B253,Brasil!H:R,11,0)*5.5</f>
        <v>3300000</v>
      </c>
      <c r="H253" s="44">
        <f>VLOOKUP(B253,Brasil!H:S,12,0)*5.5</f>
        <v>1650000</v>
      </c>
      <c r="I253" s="43" t="str">
        <f>VLOOKUP(B253,Brasil!H:X,17,0)</f>
        <v>Operativa del control de calidad sobre las operaciones SERVIGAS (servicio de revisión Preventiva y Servicio de Reparación a clientes doméstico / comerciales). Este control de calidad se realiza por inspectores que precisan de acreditación específica.</v>
      </c>
    </row>
    <row r="254" spans="1:9" x14ac:dyDescent="0.35">
      <c r="A254" s="41" t="s">
        <v>914</v>
      </c>
      <c r="B254" s="47" t="str">
        <f>VLOOKUP(A254,Brasil!G:H,2,0)</f>
        <v>27F110000</v>
      </c>
      <c r="C254" s="47" t="str">
        <f>VLOOKUP(B254,Brasil!H:N,7,0)</f>
        <v>Sí</v>
      </c>
      <c r="D254" s="47" t="str">
        <f>VLOOKUP(B254,Brasil!H:O,8,0)</f>
        <v>No</v>
      </c>
      <c r="E254">
        <f>VLOOKUP(B254,Brasil!H:Q,10,0)</f>
        <v>5</v>
      </c>
      <c r="F254" s="47" t="str">
        <f t="shared" si="3"/>
        <v>sim</v>
      </c>
      <c r="G254" s="44">
        <f>VLOOKUP(B254,Brasil!H:R,11,0)*5.5</f>
        <v>3300000</v>
      </c>
      <c r="H254" s="44">
        <f>VLOOKUP(B254,Brasil!H:S,12,0)*5.5</f>
        <v>1650000</v>
      </c>
      <c r="I254" s="43" t="str">
        <f>VLOOKUP(B254,Brasil!H:X,17,0)</f>
        <v>Servicio de control de calidad en los procesos de las instalaciones de gestión energetica ( Transformaciones de Salas de Calderas ( Acs y/o Calefacción y/o Vapor ), Sistemas de Climatización Eléctricos y Plantas de Almacenamiento y Regasificación de G.N.L. ( Gas Natural Licuado ) en todas sus fases de ejecución ( Proyecto, Obra, etc. ).</v>
      </c>
    </row>
    <row r="255" spans="1:9" x14ac:dyDescent="0.35">
      <c r="A255" s="41" t="s">
        <v>917</v>
      </c>
      <c r="B255" s="47" t="str">
        <f>VLOOKUP(A255,Brasil!G:H,2,0)</f>
        <v>27F120000</v>
      </c>
      <c r="C255" s="47" t="str">
        <f>VLOOKUP(B255,Brasil!H:N,7,0)</f>
        <v>Sí</v>
      </c>
      <c r="D255" s="47" t="str">
        <f>VLOOKUP(B255,Brasil!H:O,8,0)</f>
        <v>No</v>
      </c>
      <c r="E255">
        <f>VLOOKUP(B255,Brasil!H:Q,10,0)</f>
        <v>5</v>
      </c>
      <c r="F255" s="47" t="str">
        <f t="shared" si="3"/>
        <v>sim</v>
      </c>
      <c r="G255" s="44">
        <f>VLOOKUP(B255,Brasil!H:R,11,0)*5.5</f>
        <v>3300000</v>
      </c>
      <c r="H255" s="44">
        <f>VLOOKUP(B255,Brasil!H:S,12,0)*5.5</f>
        <v>1650000</v>
      </c>
      <c r="I255" s="43" t="str">
        <f>VLOOKUP(B255,Brasil!H:X,17,0)</f>
        <v xml:space="preserve">Servicio de inspección en los diferentes pasos de la ejecución de las obras para la construcción de las redes de distribución de electricidad ( Proyecto, Tramitaciones, Obra, etc, ). </v>
      </c>
    </row>
    <row r="256" spans="1:9" x14ac:dyDescent="0.35">
      <c r="A256" s="41" t="s">
        <v>920</v>
      </c>
      <c r="B256" s="47" t="str">
        <f>VLOOKUP(A256,Brasil!G:H,2,0)</f>
        <v>27F130000</v>
      </c>
      <c r="C256" s="47" t="str">
        <f>VLOOKUP(B256,Brasil!H:N,7,0)</f>
        <v>Sí</v>
      </c>
      <c r="D256" s="47" t="str">
        <f>VLOOKUP(B256,Brasil!H:O,8,0)</f>
        <v>No</v>
      </c>
      <c r="E256">
        <f>VLOOKUP(B256,Brasil!H:Q,10,0)</f>
        <v>5</v>
      </c>
      <c r="F256" s="47" t="str">
        <f t="shared" si="3"/>
        <v>sim</v>
      </c>
      <c r="G256" s="44">
        <f>VLOOKUP(B256,Brasil!H:R,11,0)*5.5</f>
        <v>3300000</v>
      </c>
      <c r="H256" s="44">
        <f>VLOOKUP(B256,Brasil!H:S,12,0)*5.5</f>
        <v>1650000</v>
      </c>
      <c r="I256" s="43" t="str">
        <f>VLOOKUP(B256,Brasil!H:X,17,0)</f>
        <v>Servicio de inspección técnica, ensayos, supervisión de materiales y documentación no contemplados en la subfamilia 116, agrupadores 116003 y 116004.</v>
      </c>
    </row>
    <row r="257" spans="1:9" x14ac:dyDescent="0.35">
      <c r="A257" s="41" t="s">
        <v>923</v>
      </c>
      <c r="B257" s="47" t="str">
        <f>VLOOKUP(A257,Brasil!G:H,2,0)</f>
        <v>27F140000</v>
      </c>
      <c r="C257" s="47" t="str">
        <f>VLOOKUP(B257,Brasil!H:N,7,0)</f>
        <v>No</v>
      </c>
      <c r="D257" s="47" t="str">
        <f>VLOOKUP(B257,Brasil!H:O,8,0)</f>
        <v>No</v>
      </c>
      <c r="E257">
        <f>VLOOKUP(B257,Brasil!H:Q,10,0)</f>
        <v>1</v>
      </c>
      <c r="F257" s="47" t="str">
        <f t="shared" si="3"/>
        <v>sim</v>
      </c>
      <c r="G257" s="44">
        <f>VLOOKUP(B257,Brasil!H:R,11,0)*5.5</f>
        <v>99000</v>
      </c>
      <c r="H257" s="44">
        <f>VLOOKUP(B257,Brasil!H:S,12,0)*5.5</f>
        <v>99000</v>
      </c>
      <c r="I257" s="43" t="str">
        <f>VLOOKUP(B257,Brasil!H:X,17,0)</f>
        <v>Servicio de Control de Calidad Operativa de los Canales de Atención al Cliente y Servicio de Control de Calidad sobre la grabación de datos introducidos en aplicaciones informáticas por terceras empresas</v>
      </c>
    </row>
    <row r="258" spans="1:9" x14ac:dyDescent="0.35">
      <c r="A258" s="41" t="s">
        <v>928</v>
      </c>
      <c r="B258" s="47" t="str">
        <f>VLOOKUP(A258,Brasil!G:H,2,0)</f>
        <v>27G010000</v>
      </c>
      <c r="C258" s="47" t="str">
        <f>VLOOKUP(B258,Brasil!H:N,7,0)</f>
        <v>No</v>
      </c>
      <c r="D258" s="47" t="str">
        <f>VLOOKUP(B258,Brasil!H:O,8,0)</f>
        <v>No</v>
      </c>
      <c r="E258">
        <f>VLOOKUP(B258,Brasil!H:Q,10,0)</f>
        <v>5</v>
      </c>
      <c r="F258" s="47" t="str">
        <f t="shared" si="3"/>
        <v>sim</v>
      </c>
      <c r="G258" s="44">
        <f>VLOOKUP(B258,Brasil!H:R,11,0)*5.5</f>
        <v>3300000</v>
      </c>
      <c r="H258" s="44">
        <f>VLOOKUP(B258,Brasil!H:S,12,0)*5.5</f>
        <v>1650000</v>
      </c>
      <c r="I258" s="43" t="str">
        <f>VLOOKUP(B258,Brasil!H:X,17,0)</f>
        <v>Servicios de ensayo y pruebas en laboratorio de materiales para verificar el cumplimiento de las normas.</v>
      </c>
    </row>
    <row r="259" spans="1:9" x14ac:dyDescent="0.35">
      <c r="A259" s="41" t="s">
        <v>933</v>
      </c>
      <c r="B259" s="47" t="str">
        <f>VLOOKUP(A259,Brasil!G:H,2,0)</f>
        <v>27H010000</v>
      </c>
      <c r="C259" s="47" t="str">
        <f>VLOOKUP(B259,Brasil!H:N,7,0)</f>
        <v>No</v>
      </c>
      <c r="D259" s="47" t="str">
        <f>VLOOKUP(B259,Brasil!H:O,8,0)</f>
        <v>No</v>
      </c>
      <c r="E259">
        <f>VLOOKUP(B259,Brasil!H:Q,10,0)</f>
        <v>5</v>
      </c>
      <c r="F259" s="47" t="str">
        <f t="shared" si="3"/>
        <v>sim</v>
      </c>
      <c r="G259" s="44">
        <f>VLOOKUP(B259,Brasil!H:R,11,0)*5.5</f>
        <v>3300000</v>
      </c>
      <c r="H259" s="44">
        <f>VLOOKUP(B259,Brasil!H:S,12,0)*5.5</f>
        <v>1650000</v>
      </c>
      <c r="I259" s="43" t="str">
        <f>VLOOKUP(B259,Brasil!H:X,17,0)</f>
        <v>Servicio de control de calidad de  medición  de  ruidos,  emisiones  de calderas en erm's, actividades de consultoría  de sistema de calidad y gestión ambiental para las unidades de mantenimiento y expansión del grupo GAS NATURAL FENOSA.</v>
      </c>
    </row>
    <row r="260" spans="1:9" x14ac:dyDescent="0.35">
      <c r="A260" s="40" t="s">
        <v>936</v>
      </c>
      <c r="B260" s="47" t="str">
        <f>VLOOKUP(A260,Brasil!G:H,2,0)</f>
        <v>27H040000</v>
      </c>
      <c r="C260" s="47" t="str">
        <f>VLOOKUP(B260,Brasil!H:N,7,0)</f>
        <v>No</v>
      </c>
      <c r="D260" s="47" t="str">
        <f>VLOOKUP(B260,Brasil!H:O,8,0)</f>
        <v>No</v>
      </c>
      <c r="E260">
        <f>VLOOKUP(B260,Brasil!H:Q,10,0)</f>
        <v>5</v>
      </c>
      <c r="F260" s="47" t="str">
        <f t="shared" ref="F260:F323" si="4">IF(E260&gt;0,"sim","não")</f>
        <v>sim</v>
      </c>
      <c r="G260" s="44">
        <f>VLOOKUP(B260,Brasil!H:R,11,0)*5.5</f>
        <v>3300000</v>
      </c>
      <c r="H260" s="44">
        <f>VLOOKUP(B260,Brasil!H:S,12,0)*5.5</f>
        <v>1650000</v>
      </c>
      <c r="I260" s="43" t="str">
        <f>VLOOKUP(B260,Brasil!H:X,17,0)</f>
        <v>Servicio de inspección de materiales y equipos adquiridos por el grupo Gas Natural Fenosa, destinados a los Negocios de Gas y Electricidad, tanto en las dependencias de los proveedores como en los propios almacenes.</v>
      </c>
    </row>
    <row r="261" spans="1:9" x14ac:dyDescent="0.35">
      <c r="A261" s="40" t="s">
        <v>939</v>
      </c>
      <c r="B261" s="47" t="str">
        <f>VLOOKUP(A261,Brasil!G:H,2,0)</f>
        <v>27H050000</v>
      </c>
      <c r="C261" s="47" t="str">
        <f>VLOOKUP(B261,Brasil!H:N,7,0)</f>
        <v>No</v>
      </c>
      <c r="D261" s="47" t="str">
        <f>VLOOKUP(B261,Brasil!H:O,8,0)</f>
        <v>No</v>
      </c>
      <c r="E261">
        <f>VLOOKUP(B261,Brasil!H:Q,10,0)</f>
        <v>5</v>
      </c>
      <c r="F261" s="47" t="str">
        <f t="shared" si="4"/>
        <v>sim</v>
      </c>
      <c r="G261" s="44">
        <f>VLOOKUP(B261,Brasil!H:R,11,0)*5.5</f>
        <v>3300000</v>
      </c>
      <c r="H261" s="44">
        <f>VLOOKUP(B261,Brasil!H:S,12,0)*5.5</f>
        <v>1650000</v>
      </c>
      <c r="I261" s="43" t="str">
        <f>VLOOKUP(B261,Brasil!H:X,17,0)</f>
        <v>Homologación de proveedores</v>
      </c>
    </row>
    <row r="262" spans="1:9" x14ac:dyDescent="0.35">
      <c r="A262" s="40" t="s">
        <v>945</v>
      </c>
      <c r="B262" s="47" t="str">
        <f>VLOOKUP(A262,Brasil!G:H,2,0)</f>
        <v>31A010000</v>
      </c>
      <c r="C262" s="47" t="str">
        <f>VLOOKUP(B262,Brasil!H:N,7,0)</f>
        <v>No</v>
      </c>
      <c r="D262" s="47" t="str">
        <f>VLOOKUP(B262,Brasil!H:O,8,0)</f>
        <v>No</v>
      </c>
      <c r="E262">
        <f>VLOOKUP(B262,Brasil!H:Q,10,0)</f>
        <v>2</v>
      </c>
      <c r="F262" s="47" t="str">
        <f t="shared" si="4"/>
        <v>sim</v>
      </c>
      <c r="G262" s="44">
        <f>VLOOKUP(B262,Brasil!H:R,11,0)*5.5</f>
        <v>330000</v>
      </c>
      <c r="H262" s="44">
        <f>VLOOKUP(B262,Brasil!H:S,12,0)*5.5</f>
        <v>330000</v>
      </c>
      <c r="I262" s="43" t="str">
        <f>VLOOKUP(B262,Brasil!H:X,17,0)</f>
        <v>Adquisición de Infraestructuras para centros de procesamiento de datos o similares, así como su instalación y mantenimiento cuando se requiera el acceso a los mismos.</v>
      </c>
    </row>
    <row r="263" spans="1:9" x14ac:dyDescent="0.35">
      <c r="A263" s="40" t="s">
        <v>948</v>
      </c>
      <c r="B263" s="47" t="str">
        <f>VLOOKUP(A263,Brasil!G:H,2,0)</f>
        <v>31A020000</v>
      </c>
      <c r="C263" s="47" t="str">
        <f>VLOOKUP(B263,Brasil!H:N,7,0)</f>
        <v>No</v>
      </c>
      <c r="D263" s="47" t="str">
        <f>VLOOKUP(B263,Brasil!H:O,8,0)</f>
        <v>No</v>
      </c>
      <c r="E263">
        <f>VLOOKUP(B263,Brasil!H:Q,10,0)</f>
        <v>0</v>
      </c>
      <c r="F263" s="47" t="str">
        <f t="shared" si="4"/>
        <v>não</v>
      </c>
      <c r="G263" s="44">
        <f>VLOOKUP(B263,Brasil!H:R,11,0)*5.5</f>
        <v>0</v>
      </c>
      <c r="H263" s="44">
        <f>VLOOKUP(B263,Brasil!H:S,12,0)*5.5</f>
        <v>0</v>
      </c>
      <c r="I263" s="43" t="str">
        <f>VLOOKUP(B263,Brasil!H:X,17,0)</f>
        <v>Suministro de equipos informáticos.
Esta subfamilia tiene asignados Códigos de Servicios.</v>
      </c>
    </row>
    <row r="264" spans="1:9" x14ac:dyDescent="0.35">
      <c r="A264" s="40" t="s">
        <v>953</v>
      </c>
      <c r="B264" s="47" t="str">
        <f>VLOOKUP(A264,Brasil!G:H,2,0)</f>
        <v>31B010000</v>
      </c>
      <c r="C264" s="47" t="str">
        <f>VLOOKUP(B264,Brasil!H:N,7,0)</f>
        <v>No</v>
      </c>
      <c r="D264" s="47" t="str">
        <f>VLOOKUP(B264,Brasil!H:O,8,0)</f>
        <v>No</v>
      </c>
      <c r="E264">
        <f>VLOOKUP(B264,Brasil!H:Q,10,0)</f>
        <v>0</v>
      </c>
      <c r="F264" s="47" t="str">
        <f t="shared" si="4"/>
        <v>não</v>
      </c>
      <c r="G264" s="44">
        <f>VLOOKUP(B264,Brasil!H:R,11,0)*5.5</f>
        <v>0</v>
      </c>
      <c r="H264" s="44">
        <f>VLOOKUP(B264,Brasil!H:S,12,0)*5.5</f>
        <v>0</v>
      </c>
      <c r="I264" s="43" t="str">
        <f>VLOOKUP(B264,Brasil!H:X,17,0)</f>
        <v>Adquisición y actualización de licencias de software que no impliquen un riesgo operativo alto. Suministradores de este tipo de productos son Microsoft, HP, Red Hat o GP.
Esta subfamilia tiene asignados Códigos de Servicios.</v>
      </c>
    </row>
    <row r="265" spans="1:9" x14ac:dyDescent="0.35">
      <c r="A265" s="40" t="s">
        <v>958</v>
      </c>
      <c r="B265" s="47" t="str">
        <f>VLOOKUP(A265,Brasil!G:H,2,0)</f>
        <v>31C010000</v>
      </c>
      <c r="C265" s="47" t="str">
        <f>VLOOKUP(B265,Brasil!H:N,7,0)</f>
        <v>No</v>
      </c>
      <c r="D265" s="47" t="str">
        <f>VLOOKUP(B265,Brasil!H:O,8,0)</f>
        <v>No</v>
      </c>
      <c r="E265">
        <f>VLOOKUP(B265,Brasil!H:Q,10,0)</f>
        <v>1</v>
      </c>
      <c r="F265" s="47" t="str">
        <f t="shared" si="4"/>
        <v>sim</v>
      </c>
      <c r="G265" s="44">
        <f>VLOOKUP(B265,Brasil!H:R,11,0)*5.5</f>
        <v>99000</v>
      </c>
      <c r="H265" s="44">
        <f>VLOOKUP(B265,Brasil!H:S,12,0)*5.5</f>
        <v>99000</v>
      </c>
      <c r="I265" s="43" t="str">
        <f>VLOOKUP(B265,Brasil!H:X,17,0)</f>
        <v>Proyectos informáticos de todo tipo y servicios de mantenimiento de sistemas con riesgo operativo bajo, en general se consideran aquellos de menos de 100 kEUR.</v>
      </c>
    </row>
    <row r="266" spans="1:9" x14ac:dyDescent="0.35">
      <c r="A266" s="40" t="s">
        <v>961</v>
      </c>
      <c r="B266" s="47" t="str">
        <f>VLOOKUP(A266,Brasil!G:H,2,0)</f>
        <v>31C020000</v>
      </c>
      <c r="C266" s="47" t="str">
        <f>VLOOKUP(B266,Brasil!H:N,7,0)</f>
        <v>No</v>
      </c>
      <c r="D266" s="47" t="str">
        <f>VLOOKUP(B266,Brasil!H:O,8,0)</f>
        <v>No</v>
      </c>
      <c r="E266">
        <f>VLOOKUP(B266,Brasil!H:Q,10,0)</f>
        <v>1</v>
      </c>
      <c r="F266" s="47" t="str">
        <f t="shared" si="4"/>
        <v>sim</v>
      </c>
      <c r="G266" s="44">
        <f>VLOOKUP(B266,Brasil!H:R,11,0)*5.5</f>
        <v>99000</v>
      </c>
      <c r="H266" s="44">
        <f>VLOOKUP(B266,Brasil!H:S,12,0)*5.5</f>
        <v>99000</v>
      </c>
      <c r="I266" s="43" t="str">
        <f>VLOOKUP(B266,Brasil!H:X,17,0)</f>
        <v>Operación, Desarrollo y Mantenimiento de sistemas y aplicaciones informáticas cuyo fallo daría lugar a un impacto grave en la operativa o en los sistemas de la compañía. Como criterio general incluye ATLAS, Arquitectura, Atención a Usuarios y Clústers de más de 100 kEUR anuales. Esta subfamilia tiene asignados Códigos de Servicios.</v>
      </c>
    </row>
    <row r="267" spans="1:9" x14ac:dyDescent="0.35">
      <c r="A267" s="40" t="s">
        <v>964</v>
      </c>
      <c r="B267" s="47" t="str">
        <f>VLOOKUP(A267,Brasil!G:H,2,0)</f>
        <v>31C030000</v>
      </c>
      <c r="C267" s="47" t="str">
        <f>VLOOKUP(B267,Brasil!H:N,7,0)</f>
        <v>No</v>
      </c>
      <c r="D267" s="47" t="str">
        <f>VLOOKUP(B267,Brasil!H:O,8,0)</f>
        <v>No</v>
      </c>
      <c r="E267">
        <f>VLOOKUP(B267,Brasil!H:Q,10,0)</f>
        <v>1</v>
      </c>
      <c r="F267" s="47" t="str">
        <f t="shared" si="4"/>
        <v>sim</v>
      </c>
      <c r="G267" s="44">
        <f>VLOOKUP(B267,Brasil!H:R,11,0)*5.5</f>
        <v>99000</v>
      </c>
      <c r="H267" s="44">
        <f>VLOOKUP(B267,Brasil!H:S,12,0)*5.5</f>
        <v>99000</v>
      </c>
      <c r="I267" s="43" t="str">
        <f>VLOOKUP(B267,Brasil!H:X,17,0)</f>
        <v>Servicios profesionales IT contratados por GNI, que requieren homologación.
Esta subfamilia tiene asignados Códigos de Servicios.</v>
      </c>
    </row>
    <row r="268" spans="1:9" x14ac:dyDescent="0.35">
      <c r="A268" s="40" t="s">
        <v>967</v>
      </c>
      <c r="B268" s="47" t="str">
        <f>VLOOKUP(A268,Brasil!G:H,2,0)</f>
        <v>31C040000</v>
      </c>
      <c r="C268" s="47" t="str">
        <f>VLOOKUP(B268,Brasil!H:N,7,0)</f>
        <v>No</v>
      </c>
      <c r="D268" s="47" t="str">
        <f>VLOOKUP(B268,Brasil!H:O,8,0)</f>
        <v>No</v>
      </c>
      <c r="E268">
        <f>VLOOKUP(B268,Brasil!H:Q,10,0)</f>
        <v>1</v>
      </c>
      <c r="F268" s="47" t="str">
        <f t="shared" si="4"/>
        <v>sim</v>
      </c>
      <c r="G268" s="44">
        <f>VLOOKUP(B268,Brasil!H:R,11,0)*5.5</f>
        <v>99000</v>
      </c>
      <c r="H268" s="44">
        <f>VLOOKUP(B268,Brasil!H:S,12,0)*5.5</f>
        <v>99000</v>
      </c>
      <c r="I268" s="43" t="str">
        <f>VLOOKUP(B268,Brasil!H:X,17,0)</f>
        <v>Atención a Usuarios TI</v>
      </c>
    </row>
    <row r="269" spans="1:9" x14ac:dyDescent="0.35">
      <c r="A269" s="40" t="s">
        <v>969</v>
      </c>
      <c r="B269" s="47" t="str">
        <f>VLOOKUP(A269,Brasil!G:H,2,0)</f>
        <v>31C050000</v>
      </c>
      <c r="C269" s="47" t="str">
        <f>VLOOKUP(B269,Brasil!H:N,7,0)</f>
        <v>No</v>
      </c>
      <c r="D269" s="47" t="str">
        <f>VLOOKUP(B269,Brasil!H:O,8,0)</f>
        <v>No</v>
      </c>
      <c r="E269">
        <f>VLOOKUP(B269,Brasil!H:Q,10,0)</f>
        <v>1</v>
      </c>
      <c r="F269" s="47" t="str">
        <f t="shared" si="4"/>
        <v>sim</v>
      </c>
      <c r="G269" s="44">
        <f>VLOOKUP(B269,Brasil!H:R,11,0)*5.5</f>
        <v>99000</v>
      </c>
      <c r="H269" s="44">
        <f>VLOOKUP(B269,Brasil!H:S,12,0)*5.5</f>
        <v>99000</v>
      </c>
      <c r="I269" s="43" t="str">
        <f>VLOOKUP(B269,Brasil!H:X,17,0)</f>
        <v>Servicios de impresión, ensobrado y manipulación de facturas, así como los materiales y otros servicios directamente asociados.
Esta subfamilia tiene asignados Códigos de Servicios.</v>
      </c>
    </row>
    <row r="270" spans="1:9" x14ac:dyDescent="0.35">
      <c r="A270" s="40" t="s">
        <v>974</v>
      </c>
      <c r="B270" s="47" t="str">
        <f>VLOOKUP(A270,Brasil!G:H,2,0)</f>
        <v>32A010000</v>
      </c>
      <c r="C270" s="47" t="str">
        <f>VLOOKUP(B270,Brasil!H:N,7,0)</f>
        <v>Sí</v>
      </c>
      <c r="D270" s="47" t="str">
        <f>VLOOKUP(B270,Brasil!H:O,8,0)</f>
        <v>No</v>
      </c>
      <c r="E270">
        <f>VLOOKUP(B270,Brasil!H:Q,10,0)</f>
        <v>1</v>
      </c>
      <c r="F270" s="47" t="str">
        <f t="shared" si="4"/>
        <v>sim</v>
      </c>
      <c r="G270" s="44">
        <f>VLOOKUP(B270,Brasil!H:R,11,0)*5.5</f>
        <v>99000</v>
      </c>
      <c r="H270" s="44">
        <f>VLOOKUP(B270,Brasil!H:S,12,0)*5.5</f>
        <v>99000</v>
      </c>
      <c r="I270" s="43" t="str">
        <f>VLOOKUP(B270,Brasil!H:X,17,0)</f>
        <v>Mantenimiento integral de la red e infraestructuras de comunicaciones</v>
      </c>
    </row>
    <row r="271" spans="1:9" x14ac:dyDescent="0.35">
      <c r="A271" s="40" t="s">
        <v>977</v>
      </c>
      <c r="B271" s="47" t="str">
        <f>VLOOKUP(A271,Brasil!G:H,2,0)</f>
        <v>32A020000</v>
      </c>
      <c r="C271" s="47" t="str">
        <f>VLOOKUP(B271,Brasil!H:N,7,0)</f>
        <v>No</v>
      </c>
      <c r="D271" s="47" t="str">
        <f>VLOOKUP(B271,Brasil!H:O,8,0)</f>
        <v>No</v>
      </c>
      <c r="E271">
        <f>VLOOKUP(B271,Brasil!H:Q,10,0)</f>
        <v>1</v>
      </c>
      <c r="F271" s="47" t="str">
        <f t="shared" si="4"/>
        <v>sim</v>
      </c>
      <c r="G271" s="44">
        <f>VLOOKUP(B271,Brasil!H:R,11,0)*5.5</f>
        <v>99000</v>
      </c>
      <c r="H271" s="44">
        <f>VLOOKUP(B271,Brasil!H:S,12,0)*5.5</f>
        <v>99000</v>
      </c>
      <c r="I271" s="43" t="str">
        <f>VLOOKUP(B271,Brasil!H:X,17,0)</f>
        <v>Servicios globales de telecomunicaciones.
Esta subfamilia tiene asignados Códigos de Servicios.</v>
      </c>
    </row>
    <row r="272" spans="1:9" x14ac:dyDescent="0.35">
      <c r="A272" s="41" t="s">
        <v>983</v>
      </c>
      <c r="B272" s="47" t="str">
        <f>VLOOKUP(A272,Brasil!G:H,2,0)</f>
        <v>33A010000</v>
      </c>
      <c r="C272" s="47" t="str">
        <f>VLOOKUP(B272,Brasil!H:N,7,0)</f>
        <v>No</v>
      </c>
      <c r="D272" s="47" t="str">
        <f>VLOOKUP(B272,Brasil!H:O,8,0)</f>
        <v>No</v>
      </c>
      <c r="E272">
        <f>VLOOKUP(B272,Brasil!H:Q,10,0)</f>
        <v>3</v>
      </c>
      <c r="F272" s="47" t="str">
        <f t="shared" si="4"/>
        <v>sim</v>
      </c>
      <c r="G272" s="44">
        <f>VLOOKUP(B272,Brasil!H:R,11,0)*5.5</f>
        <v>1650000</v>
      </c>
      <c r="H272" s="44">
        <f>VLOOKUP(B272,Brasil!H:S,12,0)*5.5</f>
        <v>825000</v>
      </c>
      <c r="I272" s="43" t="str">
        <f>VLOOKUP(B272,Brasil!H:X,17,0)</f>
        <v>Servicios de plataforma telefónica de atención a clientes, de emergencias y reclamaciones, servicio de recuperación de lecturas de contadores</v>
      </c>
    </row>
    <row r="273" spans="1:9" x14ac:dyDescent="0.35">
      <c r="A273" s="41" t="s">
        <v>986</v>
      </c>
      <c r="B273" s="47" t="str">
        <f>VLOOKUP(A273,Brasil!G:H,2,0)</f>
        <v>33A020000</v>
      </c>
      <c r="C273" s="47" t="str">
        <f>VLOOKUP(B273,Brasil!H:N,7,0)</f>
        <v>No</v>
      </c>
      <c r="D273" s="47" t="str">
        <f>VLOOKUP(B273,Brasil!H:O,8,0)</f>
        <v>No</v>
      </c>
      <c r="E273">
        <f>VLOOKUP(B273,Brasil!H:Q,10,0)</f>
        <v>5</v>
      </c>
      <c r="F273" s="47" t="str">
        <f t="shared" si="4"/>
        <v>sim</v>
      </c>
      <c r="G273" s="44">
        <f>VLOOKUP(B273,Brasil!H:R,11,0)*5.5</f>
        <v>3300000</v>
      </c>
      <c r="H273" s="44">
        <f>VLOOKUP(B273,Brasil!H:S,12,0)*5.5</f>
        <v>1650000</v>
      </c>
      <c r="I273" s="43" t="str">
        <f>VLOOKUP(B273,Brasil!H:X,17,0)</f>
        <v>Servicio de Atención telefónica a clientes en los avisos de Urgencia (SAU), información al comunicante de las acciones a tomar y transferencia de los avisos a los Centros de Atención Urgencias (CCAU). Este servicio se presta 24 horas al día, todos los días del año.</v>
      </c>
    </row>
    <row r="274" spans="1:9" x14ac:dyDescent="0.35">
      <c r="A274" s="41" t="s">
        <v>989</v>
      </c>
      <c r="B274" s="47" t="str">
        <f>VLOOKUP(A274,Brasil!G:H,2,0)</f>
        <v>33A030000</v>
      </c>
      <c r="C274" s="47" t="str">
        <f>VLOOKUP(B274,Brasil!H:N,7,0)</f>
        <v>No</v>
      </c>
      <c r="D274" s="47" t="str">
        <f>VLOOKUP(B274,Brasil!H:O,8,0)</f>
        <v>No</v>
      </c>
      <c r="E274">
        <f>VLOOKUP(B274,Brasil!H:Q,10,0)</f>
        <v>1</v>
      </c>
      <c r="F274" s="47" t="str">
        <f t="shared" si="4"/>
        <v>sim</v>
      </c>
      <c r="G274" s="44">
        <f>VLOOKUP(B274,Brasil!H:R,11,0)*5.5</f>
        <v>99000</v>
      </c>
      <c r="H274" s="44">
        <f>VLOOKUP(B274,Brasil!H:S,12,0)*5.5</f>
        <v>99000</v>
      </c>
      <c r="I274" s="43" t="str">
        <f>VLOOKUP(B274,Brasil!H:X,17,0)</f>
        <v>Servicios atención integral a comunidades y helpdesk de Servicios Generales</v>
      </c>
    </row>
    <row r="275" spans="1:9" x14ac:dyDescent="0.35">
      <c r="A275" s="41" t="s">
        <v>992</v>
      </c>
      <c r="B275" s="47" t="str">
        <f>VLOOKUP(A275,Brasil!G:H,2,0)</f>
        <v>33A040000</v>
      </c>
      <c r="C275" s="47" t="str">
        <f>VLOOKUP(B275,Brasil!H:N,7,0)</f>
        <v>No</v>
      </c>
      <c r="D275" s="47" t="str">
        <f>VLOOKUP(B275,Brasil!H:O,8,0)</f>
        <v>No</v>
      </c>
      <c r="E275">
        <f>VLOOKUP(B275,Brasil!H:Q,10,0)</f>
        <v>1</v>
      </c>
      <c r="F275" s="47" t="str">
        <f t="shared" si="4"/>
        <v>sim</v>
      </c>
      <c r="G275" s="44">
        <f>VLOOKUP(B275,Brasil!H:R,11,0)*5.5</f>
        <v>99000</v>
      </c>
      <c r="H275" s="44">
        <f>VLOOKUP(B275,Brasil!H:S,12,0)*5.5</f>
        <v>99000</v>
      </c>
      <c r="I275" s="43" t="str">
        <f>VLOOKUP(B275,Brasil!H:X,17,0)</f>
        <v>Servicio de venta telefónica de productos energétcos, acciones de telemarketing dirigidas y acciones de telemarketng de fidelización</v>
      </c>
    </row>
    <row r="276" spans="1:9" x14ac:dyDescent="0.35">
      <c r="A276" s="41" t="s">
        <v>995</v>
      </c>
      <c r="B276" s="47" t="str">
        <f>VLOOKUP(A276,Brasil!G:H,2,0)</f>
        <v>33A050000</v>
      </c>
      <c r="C276" s="47" t="str">
        <f>VLOOKUP(B276,Brasil!H:N,7,0)</f>
        <v>No</v>
      </c>
      <c r="D276" s="47" t="str">
        <f>VLOOKUP(B276,Brasil!H:O,8,0)</f>
        <v>Sí</v>
      </c>
      <c r="E276">
        <f>VLOOKUP(B276,Brasil!H:Q,10,0)</f>
        <v>1</v>
      </c>
      <c r="F276" s="47" t="str">
        <f t="shared" si="4"/>
        <v>sim</v>
      </c>
      <c r="G276" s="44">
        <f>VLOOKUP(B276,Brasil!H:R,11,0)*5.5</f>
        <v>99000</v>
      </c>
      <c r="H276" s="44">
        <f>VLOOKUP(B276,Brasil!H:S,12,0)*5.5</f>
        <v>99000</v>
      </c>
      <c r="I276" s="43" t="str">
        <f>VLOOKUP(B276,Brasil!H:X,17,0)</f>
        <v>Servicios específico de negocio de backoffice, indexación y custodia de documentación, digitalización y mantenimiento de datos, entre otros</v>
      </c>
    </row>
    <row r="277" spans="1:9" x14ac:dyDescent="0.35">
      <c r="A277" s="41" t="s">
        <v>998</v>
      </c>
      <c r="B277" s="47" t="str">
        <f>VLOOKUP(A277,Brasil!G:H,2,0)</f>
        <v>33A060000</v>
      </c>
      <c r="C277" s="47" t="str">
        <f>VLOOKUP(B277,Brasil!H:N,7,0)</f>
        <v>No</v>
      </c>
      <c r="D277" s="47" t="str">
        <f>VLOOKUP(B277,Brasil!H:O,8,0)</f>
        <v>No</v>
      </c>
      <c r="E277">
        <f>VLOOKUP(B277,Brasil!H:Q,10,0)</f>
        <v>0</v>
      </c>
      <c r="F277" s="47" t="str">
        <f t="shared" si="4"/>
        <v>não</v>
      </c>
      <c r="G277" s="44">
        <f>VLOOKUP(B277,Brasil!H:R,11,0)*5.5</f>
        <v>0</v>
      </c>
      <c r="H277" s="44">
        <f>VLOOKUP(B277,Brasil!H:S,12,0)*5.5</f>
        <v>0</v>
      </c>
      <c r="I277" s="43" t="str">
        <f>VLOOKUP(B277,Brasil!H:X,17,0)</f>
        <v>Servicios de gestión de archivo documental, digitalización de facturas</v>
      </c>
    </row>
    <row r="278" spans="1:9" x14ac:dyDescent="0.35">
      <c r="A278" s="40" t="s">
        <v>1003</v>
      </c>
      <c r="B278" s="47" t="str">
        <f>VLOOKUP(A278,Brasil!G:H,2,0)</f>
        <v>33B010000</v>
      </c>
      <c r="C278" s="47" t="str">
        <f>VLOOKUP(B278,Brasil!H:N,7,0)</f>
        <v>No</v>
      </c>
      <c r="D278" s="47" t="str">
        <f>VLOOKUP(B278,Brasil!H:O,8,0)</f>
        <v>No</v>
      </c>
      <c r="E278">
        <f>VLOOKUP(B278,Brasil!H:Q,10,0)</f>
        <v>0</v>
      </c>
      <c r="F278" s="47" t="str">
        <f t="shared" si="4"/>
        <v>não</v>
      </c>
      <c r="G278" s="44">
        <f>VLOOKUP(B278,Brasil!H:R,11,0)*5.5</f>
        <v>0</v>
      </c>
      <c r="H278" s="44">
        <f>VLOOKUP(B278,Brasil!H:S,12,0)*5.5</f>
        <v>0</v>
      </c>
      <c r="I278" s="43" t="str">
        <f>VLOOKUP(B278,Brasil!H:X,17,0)</f>
        <v>Servicios de agencias de publicidad creativa</v>
      </c>
    </row>
    <row r="279" spans="1:9" x14ac:dyDescent="0.35">
      <c r="A279" s="40" t="s">
        <v>1006</v>
      </c>
      <c r="B279" s="47" t="str">
        <f>VLOOKUP(A279,Brasil!G:H,2,0)</f>
        <v>33B020000</v>
      </c>
      <c r="C279" s="47" t="str">
        <f>VLOOKUP(B279,Brasil!H:N,7,0)</f>
        <v>No</v>
      </c>
      <c r="D279" s="47" t="str">
        <f>VLOOKUP(B279,Brasil!H:O,8,0)</f>
        <v>No</v>
      </c>
      <c r="E279">
        <f>VLOOKUP(B279,Brasil!H:Q,10,0)</f>
        <v>0</v>
      </c>
      <c r="F279" s="47" t="str">
        <f t="shared" si="4"/>
        <v>não</v>
      </c>
      <c r="G279" s="44">
        <f>VLOOKUP(B279,Brasil!H:R,11,0)*5.5</f>
        <v>0</v>
      </c>
      <c r="H279" s="44">
        <f>VLOOKUP(B279,Brasil!H:S,12,0)*5.5</f>
        <v>0</v>
      </c>
      <c r="I279" s="43" t="str">
        <f>VLOOKUP(B279,Brasil!H:X,17,0)</f>
        <v>Servicios de diseño gráfico, dinamización canal online y redes sociales</v>
      </c>
    </row>
    <row r="280" spans="1:9" x14ac:dyDescent="0.35">
      <c r="A280" s="40" t="s">
        <v>1009</v>
      </c>
      <c r="B280" s="47" t="str">
        <f>VLOOKUP(A280,Brasil!G:H,2,0)</f>
        <v>33B030000</v>
      </c>
      <c r="C280" s="47" t="str">
        <f>VLOOKUP(B280,Brasil!H:N,7,0)</f>
        <v>No</v>
      </c>
      <c r="D280" s="47" t="str">
        <f>VLOOKUP(B280,Brasil!H:O,8,0)</f>
        <v>No</v>
      </c>
      <c r="E280">
        <f>VLOOKUP(B280,Brasil!H:Q,10,0)</f>
        <v>1</v>
      </c>
      <c r="F280" s="47" t="str">
        <f t="shared" si="4"/>
        <v>sim</v>
      </c>
      <c r="G280" s="44">
        <f>VLOOKUP(B280,Brasil!H:R,11,0)*5.5</f>
        <v>99000</v>
      </c>
      <c r="H280" s="44">
        <f>VLOOKUP(B280,Brasil!H:S,12,0)*5.5</f>
        <v>99000</v>
      </c>
      <c r="I280" s="43" t="str">
        <f>VLOOKUP(B280,Brasil!H:X,17,0)</f>
        <v>Servicios de central de compras para inserción en medios</v>
      </c>
    </row>
    <row r="281" spans="1:9" x14ac:dyDescent="0.35">
      <c r="A281" s="40" t="s">
        <v>1012</v>
      </c>
      <c r="B281" s="47" t="str">
        <f>VLOOKUP(A281,Brasil!G:H,2,0)</f>
        <v>33B040000</v>
      </c>
      <c r="C281" s="47" t="str">
        <f>VLOOKUP(B281,Brasil!H:N,7,0)</f>
        <v>No</v>
      </c>
      <c r="D281" s="47" t="str">
        <f>VLOOKUP(B281,Brasil!H:O,8,0)</f>
        <v>No</v>
      </c>
      <c r="E281">
        <f>VLOOKUP(B281,Brasil!H:Q,10,0)</f>
        <v>2</v>
      </c>
      <c r="F281" s="47" t="str">
        <f t="shared" si="4"/>
        <v>sim</v>
      </c>
      <c r="G281" s="44">
        <f>VLOOKUP(B281,Brasil!H:R,11,0)*5.5</f>
        <v>330000</v>
      </c>
      <c r="H281" s="44">
        <f>VLOOKUP(B281,Brasil!H:S,12,0)*5.5</f>
        <v>330000</v>
      </c>
      <c r="I281" s="43" t="str">
        <f>VLOOKUP(B281,Brasil!H:X,17,0)</f>
        <v>Organización de actos institucionales y de comunicación, acciones promocionales en ferias, reuniones funcionales, entre otros</v>
      </c>
    </row>
    <row r="282" spans="1:9" x14ac:dyDescent="0.35">
      <c r="A282" s="40" t="s">
        <v>1015</v>
      </c>
      <c r="B282" s="47" t="str">
        <f>VLOOKUP(A282,Brasil!G:H,2,0)</f>
        <v>33B050000</v>
      </c>
      <c r="C282" s="47" t="str">
        <f>VLOOKUP(B282,Brasil!H:N,7,0)</f>
        <v>No</v>
      </c>
      <c r="D282" s="47" t="str">
        <f>VLOOKUP(B282,Brasil!H:O,8,0)</f>
        <v>No</v>
      </c>
      <c r="E282">
        <f>VLOOKUP(B282,Brasil!H:Q,10,0)</f>
        <v>0</v>
      </c>
      <c r="F282" s="47" t="str">
        <f t="shared" si="4"/>
        <v>não</v>
      </c>
      <c r="G282" s="44">
        <f>VLOOKUP(B282,Brasil!H:R,11,0)*5.5</f>
        <v>0</v>
      </c>
      <c r="H282" s="44">
        <f>VLOOKUP(B282,Brasil!H:S,12,0)*5.5</f>
        <v>0</v>
      </c>
      <c r="I282" s="43" t="str">
        <f>VLOOKUP(B282,Brasil!H:X,17,0)</f>
        <v>Servicios de suministro y almacenaje de objetos promocionales y merchandising, gestión de envío de comunicaciones, campañas de fidelización de clientes</v>
      </c>
    </row>
    <row r="283" spans="1:9" x14ac:dyDescent="0.35">
      <c r="A283" s="40" t="s">
        <v>1018</v>
      </c>
      <c r="B283" s="47" t="str">
        <f>VLOOKUP(A283,Brasil!G:H,2,0)</f>
        <v>33B060000</v>
      </c>
      <c r="C283" s="47" t="str">
        <f>VLOOKUP(B283,Brasil!H:N,7,0)</f>
        <v>No</v>
      </c>
      <c r="D283" s="47" t="str">
        <f>VLOOKUP(B283,Brasil!H:O,8,0)</f>
        <v>No</v>
      </c>
      <c r="E283">
        <f>VLOOKUP(B283,Brasil!H:Q,10,0)</f>
        <v>0</v>
      </c>
      <c r="F283" s="47" t="str">
        <f t="shared" si="4"/>
        <v>não</v>
      </c>
      <c r="G283" s="44">
        <f>VLOOKUP(B283,Brasil!H:R,11,0)*5.5</f>
        <v>0</v>
      </c>
      <c r="H283" s="44">
        <f>VLOOKUP(B283,Brasil!H:S,12,0)*5.5</f>
        <v>0</v>
      </c>
      <c r="I283" s="43" t="str">
        <f>VLOOKUP(B283,Brasil!H:X,17,0)</f>
        <v>Servicios de estudios de mercado, laboratorio de productos, evaluación de indicadores de marca</v>
      </c>
    </row>
    <row r="284" spans="1:9" x14ac:dyDescent="0.35">
      <c r="A284" s="40" t="s">
        <v>1021</v>
      </c>
      <c r="B284" s="47" t="str">
        <f>VLOOKUP(A284,Brasil!G:H,2,0)</f>
        <v>33B070000</v>
      </c>
      <c r="C284" s="47" t="str">
        <f>VLOOKUP(B284,Brasil!H:N,7,0)</f>
        <v>No</v>
      </c>
      <c r="D284" s="47" t="str">
        <f>VLOOKUP(B284,Brasil!H:O,8,0)</f>
        <v>No</v>
      </c>
      <c r="E284">
        <f>VLOOKUP(B284,Brasil!H:Q,10,0)</f>
        <v>0</v>
      </c>
      <c r="F284" s="47" t="str">
        <f t="shared" si="4"/>
        <v>não</v>
      </c>
      <c r="G284" s="44">
        <f>VLOOKUP(B284,Brasil!H:R,11,0)*5.5</f>
        <v>0</v>
      </c>
      <c r="H284" s="44">
        <f>VLOOKUP(B284,Brasil!H:S,12,0)*5.5</f>
        <v>0</v>
      </c>
      <c r="I284" s="43" t="str">
        <f>VLOOKUP(B284,Brasil!H:X,17,0)</f>
        <v>Servicios de imprenta con fines publicitarios o institucionales</v>
      </c>
    </row>
    <row r="285" spans="1:9" x14ac:dyDescent="0.35">
      <c r="A285" s="40" t="s">
        <v>1024</v>
      </c>
      <c r="B285" s="47" t="str">
        <f>VLOOKUP(A285,Brasil!G:H,2,0)</f>
        <v>33B080000</v>
      </c>
      <c r="C285" s="47" t="str">
        <f>VLOOKUP(B285,Brasil!H:N,7,0)</f>
        <v>No</v>
      </c>
      <c r="D285" s="47" t="str">
        <f>VLOOKUP(B285,Brasil!H:O,8,0)</f>
        <v>No</v>
      </c>
      <c r="E285">
        <f>VLOOKUP(B285,Brasil!H:Q,10,0)</f>
        <v>0</v>
      </c>
      <c r="F285" s="47" t="str">
        <f t="shared" si="4"/>
        <v>não</v>
      </c>
      <c r="G285" s="44">
        <f>VLOOKUP(B285,Brasil!H:R,11,0)*5.5</f>
        <v>0</v>
      </c>
      <c r="H285" s="44">
        <f>VLOOKUP(B285,Brasil!H:S,12,0)*5.5</f>
        <v>0</v>
      </c>
      <c r="I285" s="43" t="str">
        <f>VLOOKUP(B285,Brasil!H:X,17,0)</f>
        <v>Servicios de carácter institucional y pedagogico</v>
      </c>
    </row>
    <row r="286" spans="1:9" x14ac:dyDescent="0.35">
      <c r="A286" s="40" t="s">
        <v>1029</v>
      </c>
      <c r="B286" s="47" t="str">
        <f>VLOOKUP(A286,Brasil!G:H,2,0)</f>
        <v>33C010000</v>
      </c>
      <c r="C286" s="47" t="str">
        <f>VLOOKUP(B286,Brasil!H:N,7,0)</f>
        <v>No</v>
      </c>
      <c r="D286" s="47" t="str">
        <f>VLOOKUP(B286,Brasil!H:O,8,0)</f>
        <v>No</v>
      </c>
      <c r="E286">
        <f>VLOOKUP(B286,Brasil!H:Q,10,0)</f>
        <v>0</v>
      </c>
      <c r="F286" s="47" t="str">
        <f t="shared" si="4"/>
        <v>não</v>
      </c>
      <c r="G286" s="44">
        <f>VLOOKUP(B286,Brasil!H:R,11,0)*5.5</f>
        <v>0</v>
      </c>
      <c r="H286" s="44">
        <f>VLOOKUP(B286,Brasil!H:S,12,0)*5.5</f>
        <v>0</v>
      </c>
      <c r="I286" s="43" t="str">
        <f>VLOOKUP(B286,Brasil!H:X,17,0)</f>
        <v>Estudios, dictamenes e informes realizados por Asesores estratégicos con carácter puntual y que impliquen una transferencia de conocimiento. Requieren PCAE.</v>
      </c>
    </row>
    <row r="287" spans="1:9" x14ac:dyDescent="0.35">
      <c r="A287" s="40" t="s">
        <v>1035</v>
      </c>
      <c r="B287" s="47" t="str">
        <f>VLOOKUP(A287,Brasil!G:H,2,0)</f>
        <v>33D010000</v>
      </c>
      <c r="C287" s="47" t="str">
        <f>VLOOKUP(B287,Brasil!H:N,7,0)</f>
        <v>No</v>
      </c>
      <c r="D287" s="47" t="str">
        <f>VLOOKUP(B287,Brasil!H:O,8,0)</f>
        <v>No</v>
      </c>
      <c r="E287">
        <f>VLOOKUP(B287,Brasil!H:Q,10,0)</f>
        <v>3</v>
      </c>
      <c r="F287" s="47" t="str">
        <f t="shared" si="4"/>
        <v>sim</v>
      </c>
      <c r="G287" s="44">
        <f>VLOOKUP(B287,Brasil!H:R,11,0)*5.5</f>
        <v>99000</v>
      </c>
      <c r="H287" s="44">
        <f>VLOOKUP(B287,Brasil!H:S,12,0)*5.5</f>
        <v>825000</v>
      </c>
      <c r="I287" s="43" t="str">
        <f>VLOOKUP(B287,Brasil!H:X,17,0)</f>
        <v>Servicios de reclutamiento</v>
      </c>
    </row>
    <row r="288" spans="1:9" x14ac:dyDescent="0.35">
      <c r="A288" s="40" t="s">
        <v>1037</v>
      </c>
      <c r="B288" s="47" t="str">
        <f>VLOOKUP(A288,Brasil!G:H,2,0)</f>
        <v>33D020000</v>
      </c>
      <c r="C288" s="47" t="str">
        <f>VLOOKUP(B288,Brasil!H:N,7,0)</f>
        <v>No</v>
      </c>
      <c r="D288" s="47" t="str">
        <f>VLOOKUP(B288,Brasil!H:O,8,0)</f>
        <v>No</v>
      </c>
      <c r="E288">
        <f>VLOOKUP(B288,Brasil!H:Q,10,0)</f>
        <v>1</v>
      </c>
      <c r="F288" s="47" t="str">
        <f t="shared" si="4"/>
        <v>sim</v>
      </c>
      <c r="G288" s="44">
        <f>VLOOKUP(B288,Brasil!H:R,11,0)*5.5</f>
        <v>99000</v>
      </c>
      <c r="H288" s="44">
        <f>VLOOKUP(B288,Brasil!H:S,12,0)*5.5</f>
        <v>99000</v>
      </c>
      <c r="I288" s="43" t="str">
        <f>VLOOKUP(B288,Brasil!H:X,17,0)</f>
        <v>Servicios ETTs y personal de proyectos puntuales</v>
      </c>
    </row>
    <row r="289" spans="1:9" x14ac:dyDescent="0.35">
      <c r="A289" s="41" t="s">
        <v>1040</v>
      </c>
      <c r="B289" s="47" t="str">
        <f>VLOOKUP(A289,Brasil!G:H,2,0)</f>
        <v>33D030000</v>
      </c>
      <c r="C289" s="47" t="str">
        <f>VLOOKUP(B289,Brasil!H:N,7,0)</f>
        <v>No</v>
      </c>
      <c r="D289" s="47" t="str">
        <f>VLOOKUP(B289,Brasil!H:O,8,0)</f>
        <v>No</v>
      </c>
      <c r="E289">
        <f>VLOOKUP(B289,Brasil!H:Q,10,0)</f>
        <v>0</v>
      </c>
      <c r="F289" s="47" t="str">
        <f t="shared" si="4"/>
        <v>não</v>
      </c>
      <c r="G289" s="44">
        <f>VLOOKUP(B289,Brasil!H:R,11,0)*5.5</f>
        <v>0</v>
      </c>
      <c r="H289" s="44">
        <f>VLOOKUP(B289,Brasil!H:S,12,0)*5.5</f>
        <v>0</v>
      </c>
      <c r="I289" s="43" t="str">
        <f>VLOOKUP(B289,Brasil!H:X,17,0)</f>
        <v>Servicios y análisis clínicos, compras de equipamiento y material médico, servicios de reconomientos médicos externos</v>
      </c>
    </row>
    <row r="290" spans="1:9" x14ac:dyDescent="0.35">
      <c r="A290" s="41" t="s">
        <v>1043</v>
      </c>
      <c r="B290" s="47" t="str">
        <f>VLOOKUP(A290,Brasil!G:H,2,0)</f>
        <v>33D040000</v>
      </c>
      <c r="C290" s="47" t="str">
        <f>VLOOKUP(B290,Brasil!H:N,7,0)</f>
        <v>No</v>
      </c>
      <c r="D290" s="47" t="str">
        <f>VLOOKUP(B290,Brasil!H:O,8,0)</f>
        <v>No</v>
      </c>
      <c r="E290">
        <f>VLOOKUP(B290,Brasil!H:Q,10,0)</f>
        <v>0</v>
      </c>
      <c r="F290" s="47" t="str">
        <f t="shared" si="4"/>
        <v>não</v>
      </c>
      <c r="G290" s="44">
        <f>VLOOKUP(B290,Brasil!H:R,11,0)*5.5</f>
        <v>0</v>
      </c>
      <c r="H290" s="44">
        <f>VLOOKUP(B290,Brasil!H:S,12,0)*5.5</f>
        <v>0</v>
      </c>
      <c r="I290" s="43" t="str">
        <f>VLOOKUP(B290,Brasil!H:X,17,0)</f>
        <v>Servicios de formación presencial y online, producción y desarrollo de soluciones y plataformas formativas y de simulación, formación PRL, entre otros</v>
      </c>
    </row>
    <row r="291" spans="1:9" x14ac:dyDescent="0.35">
      <c r="A291" s="41" t="s">
        <v>1049</v>
      </c>
      <c r="B291" s="47" t="str">
        <f>VLOOKUP(A291,Brasil!G:H,2,0)</f>
        <v>33F010000</v>
      </c>
      <c r="C291" s="47" t="str">
        <f>VLOOKUP(B291,Brasil!H:N,7,0)</f>
        <v>Sí</v>
      </c>
      <c r="D291" s="47" t="str">
        <f>VLOOKUP(B291,Brasil!H:O,8,0)</f>
        <v>Sí</v>
      </c>
      <c r="E291">
        <f>VLOOKUP(B291,Brasil!H:Q,10,0)</f>
        <v>5</v>
      </c>
      <c r="F291" s="47" t="str">
        <f t="shared" si="4"/>
        <v>sim</v>
      </c>
      <c r="G291" s="44">
        <f>VLOOKUP(B291,Brasil!H:R,11,0)*5.5</f>
        <v>3300000</v>
      </c>
      <c r="H291" s="44">
        <f>VLOOKUP(B291,Brasil!H:S,12,0)*5.5</f>
        <v>1650000</v>
      </c>
      <c r="I291" s="43" t="str">
        <f>VLOOKUP(B291,Brasil!H:X,17,0)</f>
        <v>Construccion de edificios y grandes obras</v>
      </c>
    </row>
    <row r="292" spans="1:9" x14ac:dyDescent="0.35">
      <c r="A292" s="40" t="s">
        <v>1051</v>
      </c>
      <c r="B292" s="47" t="str">
        <f>VLOOKUP(A292,Brasil!G:H,2,0)</f>
        <v>33F020000</v>
      </c>
      <c r="C292" s="47" t="str">
        <f>VLOOKUP(B292,Brasil!H:N,7,0)</f>
        <v>Sí</v>
      </c>
      <c r="D292" s="47" t="str">
        <f>VLOOKUP(B292,Brasil!H:O,8,0)</f>
        <v>No</v>
      </c>
      <c r="E292">
        <f>VLOOKUP(B292,Brasil!H:Q,10,0)</f>
        <v>5</v>
      </c>
      <c r="F292" s="47" t="str">
        <f t="shared" si="4"/>
        <v>sim</v>
      </c>
      <c r="G292" s="44">
        <f>VLOOKUP(B292,Brasil!H:R,11,0)*5.5</f>
        <v>3300000</v>
      </c>
      <c r="H292" s="44">
        <f>VLOOKUP(B292,Brasil!H:S,12,0)*5.5</f>
        <v>1650000</v>
      </c>
      <c r="I292" s="43" t="str">
        <f>VLOOKUP(B292,Brasil!H:X,17,0)</f>
        <v>Mantenimiento preventivo, correctivo y mejorativo: instalaciones (mecánicas, eléctricas, grupos electrónicos y SAIs, PCI, control, tratamiento de aguas)</v>
      </c>
    </row>
    <row r="293" spans="1:9" x14ac:dyDescent="0.35">
      <c r="A293" s="40" t="s">
        <v>1054</v>
      </c>
      <c r="B293" s="47" t="str">
        <f>VLOOKUP(A293,Brasil!G:H,2,0)</f>
        <v>33F030000</v>
      </c>
      <c r="C293" s="47" t="str">
        <f>VLOOKUP(B293,Brasil!H:N,7,0)</f>
        <v>Sí</v>
      </c>
      <c r="D293" s="47" t="str">
        <f>VLOOKUP(B293,Brasil!H:O,8,0)</f>
        <v>No</v>
      </c>
      <c r="E293">
        <f>VLOOKUP(B293,Brasil!H:Q,10,0)</f>
        <v>5</v>
      </c>
      <c r="F293" s="47" t="str">
        <f t="shared" si="4"/>
        <v>sim</v>
      </c>
      <c r="G293" s="44">
        <f>VLOOKUP(B293,Brasil!H:R,11,0)*5.5</f>
        <v>3300000</v>
      </c>
      <c r="H293" s="44">
        <f>VLOOKUP(B293,Brasil!H:S,12,0)*5.5</f>
        <v>1650000</v>
      </c>
      <c r="I293" s="43" t="str">
        <f>VLOOKUP(B293,Brasil!H:X,17,0)</f>
        <v>Obras de adecuación de edificios. Se trata de obras de menor entidad que carecen de los requerimientos, niveles de riesgo, etc que tienen las grandes obras</v>
      </c>
    </row>
    <row r="294" spans="1:9" x14ac:dyDescent="0.35">
      <c r="A294" s="41" t="s">
        <v>1059</v>
      </c>
      <c r="B294" s="47" t="str">
        <f>VLOOKUP(A294,Brasil!G:H,2,0)</f>
        <v>33G010000</v>
      </c>
      <c r="C294" s="47" t="str">
        <f>VLOOKUP(B294,Brasil!H:N,7,0)</f>
        <v>Sí</v>
      </c>
      <c r="D294" s="47" t="str">
        <f>VLOOKUP(B294,Brasil!H:O,8,0)</f>
        <v>No</v>
      </c>
      <c r="E294">
        <f>VLOOKUP(B294,Brasil!H:Q,10,0)</f>
        <v>4</v>
      </c>
      <c r="F294" s="47" t="str">
        <f t="shared" si="4"/>
        <v>sim</v>
      </c>
      <c r="G294" s="44">
        <f>VLOOKUP(B294,Brasil!H:R,11,0)*5.5</f>
        <v>2475000</v>
      </c>
      <c r="H294" s="44">
        <f>VLOOKUP(B294,Brasil!H:S,12,0)*5.5</f>
        <v>1650000</v>
      </c>
      <c r="I294" s="43" t="str">
        <f>VLOOKUP(B294,Brasil!H:X,17,0)</f>
        <v>Gestión de almacenes y operadores logísticos externo, puede llevar aparejado el transporte al punto de consumo.
Trabajos de apoyo a la gestión logística de almacenes: Soporte en la realización de inventarios anuales, clasificación de materiales, estudios de flujo de materiales, optimizacione de layout, etc.</v>
      </c>
    </row>
    <row r="295" spans="1:9" x14ac:dyDescent="0.35">
      <c r="A295" s="41" t="s">
        <v>1063</v>
      </c>
      <c r="B295" s="47" t="str">
        <f>VLOOKUP(A295,Brasil!G:H,2,0)</f>
        <v>33G020000</v>
      </c>
      <c r="C295" s="47" t="str">
        <f>VLOOKUP(B295,Brasil!H:N,7,0)</f>
        <v>Sí</v>
      </c>
      <c r="D295" s="47" t="str">
        <f>VLOOKUP(B295,Brasil!H:O,8,0)</f>
        <v>No</v>
      </c>
      <c r="E295">
        <f>VLOOKUP(B295,Brasil!H:Q,10,0)</f>
        <v>4</v>
      </c>
      <c r="F295" s="47" t="str">
        <f t="shared" si="4"/>
        <v>sim</v>
      </c>
      <c r="G295" s="44">
        <f>VLOOKUP(B295,Brasil!H:R,11,0)*5.5</f>
        <v>2475000</v>
      </c>
      <c r="H295" s="44">
        <f>VLOOKUP(B295,Brasil!H:S,12,0)*5.5</f>
        <v>1650000</v>
      </c>
      <c r="I295" s="43" t="str">
        <f>VLOOKUP(B295,Brasil!H:X,17,0)</f>
        <v>Transporte de material, transportes especiales y alguiler de gruas</v>
      </c>
    </row>
    <row r="296" spans="1:9" x14ac:dyDescent="0.35">
      <c r="A296" s="41" t="s">
        <v>1066</v>
      </c>
      <c r="B296" s="47" t="str">
        <f>VLOOKUP(A296,Brasil!G:H,2,0)</f>
        <v>33G030000</v>
      </c>
      <c r="C296" s="47" t="str">
        <f>VLOOKUP(B296,Brasil!H:N,7,0)</f>
        <v>No</v>
      </c>
      <c r="D296" s="47" t="str">
        <f>VLOOKUP(B296,Brasil!H:O,8,0)</f>
        <v>No</v>
      </c>
      <c r="E296">
        <f>VLOOKUP(B296,Brasil!H:Q,10,0)</f>
        <v>4</v>
      </c>
      <c r="F296" s="47" t="str">
        <f t="shared" si="4"/>
        <v>sim</v>
      </c>
      <c r="G296" s="44">
        <f>VLOOKUP(B296,Brasil!H:R,11,0)*5.5</f>
        <v>2475000</v>
      </c>
      <c r="H296" s="44">
        <f>VLOOKUP(B296,Brasil!H:S,12,0)*5.5</f>
        <v>1650000</v>
      </c>
      <c r="I296" s="43" t="str">
        <f>VLOOKUP(B296,Brasil!H:X,17,0)</f>
        <v>Transporte de personal</v>
      </c>
    </row>
    <row r="297" spans="1:9" x14ac:dyDescent="0.35">
      <c r="A297" s="41" t="s">
        <v>1068</v>
      </c>
      <c r="B297" s="47" t="str">
        <f>VLOOKUP(A297,Brasil!G:H,2,0)</f>
        <v>33G040000</v>
      </c>
      <c r="C297" s="47" t="str">
        <f>VLOOKUP(B297,Brasil!H:N,7,0)</f>
        <v>Sí</v>
      </c>
      <c r="D297" s="47" t="str">
        <f>VLOOKUP(B297,Brasil!H:O,8,0)</f>
        <v>No</v>
      </c>
      <c r="E297">
        <f>VLOOKUP(B297,Brasil!H:Q,10,0)</f>
        <v>7</v>
      </c>
      <c r="F297" s="47" t="str">
        <f t="shared" si="4"/>
        <v>sim</v>
      </c>
      <c r="G297" s="44">
        <f>VLOOKUP(B297,Brasil!H:R,11,0)*5.5</f>
        <v>3300000</v>
      </c>
      <c r="H297" s="44">
        <f>VLOOKUP(B297,Brasil!H:S,12,0)*5.5</f>
        <v>1650000</v>
      </c>
      <c r="I297" s="43" t="str">
        <f>VLOOKUP(B297,Brasil!H:X,17,0)</f>
        <v>Transportes, fletes y aduanas asociados a proyectos singulares</v>
      </c>
    </row>
    <row r="298" spans="1:9" x14ac:dyDescent="0.35">
      <c r="A298" s="41" t="s">
        <v>1071</v>
      </c>
      <c r="B298" s="47" t="str">
        <f>VLOOKUP(A298,Brasil!G:H,2,0)</f>
        <v>33G050000</v>
      </c>
      <c r="C298" s="47" t="str">
        <f>VLOOKUP(B298,Brasil!H:N,7,0)</f>
        <v>Sí</v>
      </c>
      <c r="D298" s="47" t="str">
        <f>VLOOKUP(B298,Brasil!H:O,8,0)</f>
        <v>No</v>
      </c>
      <c r="E298">
        <f>VLOOKUP(B298,Brasil!H:Q,10,0)</f>
        <v>0</v>
      </c>
      <c r="F298" s="47" t="str">
        <f t="shared" si="4"/>
        <v>não</v>
      </c>
      <c r="G298" s="44">
        <f>VLOOKUP(B298,Brasil!H:R,11,0)*5.5</f>
        <v>0</v>
      </c>
      <c r="H298" s="44">
        <f>VLOOKUP(B298,Brasil!H:S,12,0)*5.5</f>
        <v>0</v>
      </c>
      <c r="I298" s="43" t="str">
        <f>VLOOKUP(B298,Brasil!H:X,17,0)</f>
        <v>Alquiler de equipos industriales de generación:
Alquiler o renting de equipos industriales o técnicos manejados por personal propio, tales como plataformas elevadoras, carretillas, grupos electrogenos, etc.
ACTIVIDADES GENERACIÓN:
* Alquiler de plataformas.
* Alquiler de grupos electrogenos.</v>
      </c>
    </row>
    <row r="299" spans="1:9" x14ac:dyDescent="0.35">
      <c r="A299" s="41" t="s">
        <v>1074</v>
      </c>
      <c r="B299" s="47" t="str">
        <f>VLOOKUP(A299,Brasil!G:H,2,0)</f>
        <v>33G060000</v>
      </c>
      <c r="C299" s="47" t="str">
        <f>VLOOKUP(B299,Brasil!H:N,7,0)</f>
        <v>Sí</v>
      </c>
      <c r="D299" s="47" t="str">
        <f>VLOOKUP(B299,Brasil!H:O,8,0)</f>
        <v>No</v>
      </c>
      <c r="E299">
        <f>VLOOKUP(B299,Brasil!H:Q,10,0)</f>
        <v>1</v>
      </c>
      <c r="F299" s="47" t="str">
        <f t="shared" si="4"/>
        <v>sim</v>
      </c>
      <c r="G299" s="44">
        <f>VLOOKUP(B299,Brasil!H:R,11,0)*5.5</f>
        <v>99000</v>
      </c>
      <c r="H299" s="44">
        <f>VLOOKUP(B299,Brasil!H:S,12,0)*5.5</f>
        <v>99000</v>
      </c>
      <c r="I299" s="43" t="str">
        <f>VLOOKUP(B299,Brasil!H:X,17,0)</f>
        <v>Alquiler de oficinas temporales y casetas</v>
      </c>
    </row>
    <row r="300" spans="1:9" x14ac:dyDescent="0.35">
      <c r="A300" s="41" t="s">
        <v>1078</v>
      </c>
      <c r="B300" s="47" t="str">
        <f>VLOOKUP(A300,Brasil!G:H,2,0)</f>
        <v>33H010000</v>
      </c>
      <c r="C300" s="47" t="str">
        <f>VLOOKUP(B300,Brasil!H:N,7,0)</f>
        <v>No</v>
      </c>
      <c r="D300" s="47" t="str">
        <f>VLOOKUP(B300,Brasil!H:O,8,0)</f>
        <v>No</v>
      </c>
      <c r="E300">
        <f>VLOOKUP(B300,Brasil!H:Q,10,0)</f>
        <v>1</v>
      </c>
      <c r="F300" s="47" t="str">
        <f t="shared" si="4"/>
        <v>sim</v>
      </c>
      <c r="G300" s="44">
        <f>VLOOKUP(B300,Brasil!H:R,11,0)*5.5</f>
        <v>99000</v>
      </c>
      <c r="H300" s="44">
        <f>VLOOKUP(B300,Brasil!H:S,12,0)*5.5</f>
        <v>99000</v>
      </c>
      <c r="I300" s="43" t="str">
        <f>VLOOKUP(B300,Brasil!H:X,17,0)</f>
        <v xml:space="preserve">Servicios de auditorías técnicas y de procesos. </v>
      </c>
    </row>
    <row r="301" spans="1:9" x14ac:dyDescent="0.35">
      <c r="A301" s="41" t="s">
        <v>1081</v>
      </c>
      <c r="B301" s="47" t="str">
        <f>VLOOKUP(A301,Brasil!G:H,2,0)</f>
        <v>33H020000</v>
      </c>
      <c r="C301" s="47" t="str">
        <f>VLOOKUP(B301,Brasil!H:N,7,0)</f>
        <v>No</v>
      </c>
      <c r="D301" s="47" t="str">
        <f>VLOOKUP(B301,Brasil!H:O,8,0)</f>
        <v>No</v>
      </c>
      <c r="E301">
        <f>VLOOKUP(B301,Brasil!H:Q,10,0)</f>
        <v>1</v>
      </c>
      <c r="F301" s="47" t="str">
        <f t="shared" si="4"/>
        <v>sim</v>
      </c>
      <c r="G301" s="44">
        <f>VLOOKUP(B301,Brasil!H:R,11,0)*5.5</f>
        <v>99000</v>
      </c>
      <c r="H301" s="44">
        <f>VLOOKUP(B301,Brasil!H:S,12,0)*5.5</f>
        <v>99000</v>
      </c>
      <c r="I301" s="43" t="str">
        <f>VLOOKUP(B301,Brasil!H:X,17,0)</f>
        <v xml:space="preserve">Incluye los siguientes servicios, entre otros:
Servicios de información: servicios, y licencias/suscripciones  relativo a extracciones de información de áreas de negocio, bases de datos, etc. ( ejemplo: informa, platts, Bloombeg, etc.)
Servicios de soporte: servicios necesarios de manera indirecta a la actividad productiva (expatriados, agente de aduanas, beneficios sociales, traducciones, etc)
</v>
      </c>
    </row>
    <row r="302" spans="1:9" x14ac:dyDescent="0.35">
      <c r="A302" s="41" t="s">
        <v>1084</v>
      </c>
      <c r="B302" s="47" t="str">
        <f>VLOOKUP(A302,Brasil!G:H,2,0)</f>
        <v>33H030000</v>
      </c>
      <c r="C302" s="47" t="str">
        <f>VLOOKUP(B302,Brasil!H:N,7,0)</f>
        <v>No</v>
      </c>
      <c r="D302" s="47" t="str">
        <f>VLOOKUP(B302,Brasil!H:O,8,0)</f>
        <v>No</v>
      </c>
      <c r="E302">
        <f>VLOOKUP(B302,Brasil!H:Q,10,0)</f>
        <v>1</v>
      </c>
      <c r="F302" s="47" t="str">
        <f t="shared" si="4"/>
        <v>sim</v>
      </c>
      <c r="G302" s="44">
        <f>VLOOKUP(B302,Brasil!H:R,11,0)*5.5</f>
        <v>99000</v>
      </c>
      <c r="H302" s="44">
        <f>VLOOKUP(B302,Brasil!H:S,12,0)*5.5</f>
        <v>99000</v>
      </c>
      <c r="I302" s="43" t="str">
        <f>VLOOKUP(B302,Brasil!H:X,17,0)</f>
        <v>Peritajes técnicos y dictamenes de aparejadores, arquitectos,ingenieros, etc.</v>
      </c>
    </row>
    <row r="303" spans="1:9" x14ac:dyDescent="0.35">
      <c r="A303" s="41" t="s">
        <v>1087</v>
      </c>
      <c r="B303" s="47" t="str">
        <f>VLOOKUP(A303,Brasil!G:H,2,0)</f>
        <v>33H040000</v>
      </c>
      <c r="C303" s="47" t="str">
        <f>VLOOKUP(B303,Brasil!H:N,7,0)</f>
        <v>No</v>
      </c>
      <c r="D303" s="47" t="str">
        <f>VLOOKUP(B303,Brasil!H:O,8,0)</f>
        <v>No</v>
      </c>
      <c r="E303">
        <f>VLOOKUP(B303,Brasil!H:Q,10,0)</f>
        <v>0</v>
      </c>
      <c r="F303" s="47" t="str">
        <f t="shared" si="4"/>
        <v>não</v>
      </c>
      <c r="G303" s="44">
        <f>VLOOKUP(B303,Brasil!H:R,11,0)*5.5</f>
        <v>0</v>
      </c>
      <c r="H303" s="44">
        <f>VLOOKUP(B303,Brasil!H:S,12,0)*5.5</f>
        <v>0</v>
      </c>
      <c r="I303" s="43" t="str">
        <f>VLOOKUP(B303,Brasil!H:X,17,0)</f>
        <v>Servicios jurídicos sujetos a acuerdo de honorarios del grupo Naturgy: asistencia a juicios, honorarios de abogados o procuradores.</v>
      </c>
    </row>
    <row r="304" spans="1:9" x14ac:dyDescent="0.35">
      <c r="A304" s="41" t="s">
        <v>1090</v>
      </c>
      <c r="B304" s="47" t="str">
        <f>VLOOKUP(A304,Brasil!G:H,2,0)</f>
        <v>33H050000</v>
      </c>
      <c r="C304" s="47" t="str">
        <f>VLOOKUP(B304,Brasil!H:N,7,0)</f>
        <v>No</v>
      </c>
      <c r="D304" s="47" t="str">
        <f>VLOOKUP(B304,Brasil!H:O,8,0)</f>
        <v>No</v>
      </c>
      <c r="E304">
        <f>VLOOKUP(B304,Brasil!H:Q,10,0)</f>
        <v>1</v>
      </c>
      <c r="F304" s="47" t="str">
        <f t="shared" si="4"/>
        <v>sim</v>
      </c>
      <c r="G304" s="44">
        <f>VLOOKUP(B304,Brasil!H:R,11,0)*5.5</f>
        <v>99000</v>
      </c>
      <c r="H304" s="44">
        <f>VLOOKUP(B304,Brasil!H:S,12,0)*5.5</f>
        <v>99000</v>
      </c>
      <c r="I304" s="43" t="str">
        <f>VLOOKUP(B304,Brasil!H:X,17,0)</f>
        <v>Servicio de asistencia técnica y apoyo en materia de prevención y Seguridad y Salud; consultoría PRLs; campañas de concienciación y prevención de accidentes</v>
      </c>
    </row>
    <row r="305" spans="1:9" x14ac:dyDescent="0.35">
      <c r="A305" s="40" t="s">
        <v>1093</v>
      </c>
      <c r="B305" s="47" t="str">
        <f>VLOOKUP(A305,Brasil!G:H,2,0)</f>
        <v>33H060000</v>
      </c>
      <c r="C305" s="47" t="str">
        <f>VLOOKUP(B305,Brasil!H:N,7,0)</f>
        <v>No</v>
      </c>
      <c r="D305" s="47" t="str">
        <f>VLOOKUP(B305,Brasil!H:O,8,0)</f>
        <v>No</v>
      </c>
      <c r="E305">
        <f>VLOOKUP(B305,Brasil!H:Q,10,0)</f>
        <v>0</v>
      </c>
      <c r="F305" s="47" t="str">
        <f t="shared" si="4"/>
        <v>não</v>
      </c>
      <c r="G305" s="44">
        <f>VLOOKUP(B305,Brasil!H:R,11,0)*5.5</f>
        <v>0</v>
      </c>
      <c r="H305" s="44">
        <f>VLOOKUP(B305,Brasil!H:S,12,0)*5.5</f>
        <v>0</v>
      </c>
      <c r="I305" s="43" t="str">
        <f>VLOOKUP(B305,Brasil!H:X,17,0)</f>
        <v xml:space="preserve">Servicios de consultoría, oficina de gestión de proyecto, actividades de soporte a negocio. Servicios puntuales de implantacion o gestion del cambio de mejoras previamente definidas y de soporte a la aplicación de metologías y procedimientos previamente definidos. </v>
      </c>
    </row>
    <row r="306" spans="1:9" x14ac:dyDescent="0.35">
      <c r="A306" s="40" t="s">
        <v>1099</v>
      </c>
      <c r="B306" s="47" t="str">
        <f>VLOOKUP(A306,Brasil!G:H,2,0)</f>
        <v>34A010000</v>
      </c>
      <c r="C306" s="47" t="str">
        <f>VLOOKUP(B306,Brasil!H:N,7,0)</f>
        <v>No</v>
      </c>
      <c r="D306" s="47" t="str">
        <f>VLOOKUP(B306,Brasil!H:O,8,0)</f>
        <v>No</v>
      </c>
      <c r="E306">
        <f>VLOOKUP(B306,Brasil!H:Q,10,0)</f>
        <v>1</v>
      </c>
      <c r="F306" s="47" t="str">
        <f t="shared" si="4"/>
        <v>sim</v>
      </c>
      <c r="G306" s="44">
        <f>VLOOKUP(B306,Brasil!H:R,11,0)*5.5</f>
        <v>99000</v>
      </c>
      <c r="H306" s="44">
        <f>VLOOKUP(B306,Brasil!H:S,12,0)*5.5</f>
        <v>99000</v>
      </c>
      <c r="I306" s="43" t="str">
        <f>VLOOKUP(B306,Brasil!H:X,17,0)</f>
        <v>Servicios de agencias de viaje para la compra de billetes aeros y ferrocarril, alojamientos en hoteles y alquiler de vehiculos</v>
      </c>
    </row>
    <row r="307" spans="1:9" x14ac:dyDescent="0.35">
      <c r="A307" s="41" t="s">
        <v>1104</v>
      </c>
      <c r="B307" s="47" t="str">
        <f>VLOOKUP(A307,Brasil!G:H,2,0)</f>
        <v>34B010000</v>
      </c>
      <c r="C307" s="47" t="str">
        <f>VLOOKUP(B307,Brasil!H:N,7,0)</f>
        <v>No</v>
      </c>
      <c r="D307" s="47" t="str">
        <f>VLOOKUP(B307,Brasil!H:O,8,0)</f>
        <v>No</v>
      </c>
      <c r="E307">
        <f>VLOOKUP(B307,Brasil!H:Q,10,0)</f>
        <v>0</v>
      </c>
      <c r="F307" s="47" t="str">
        <f t="shared" si="4"/>
        <v>não</v>
      </c>
      <c r="G307" s="44">
        <f>VLOOKUP(B307,Brasil!H:R,11,0)*5.5</f>
        <v>0</v>
      </c>
      <c r="H307" s="44">
        <f>VLOOKUP(B307,Brasil!H:S,12,0)*5.5</f>
        <v>0</v>
      </c>
      <c r="I307" s="43" t="str">
        <f>VLOOKUP(B307,Brasil!H:X,17,0)</f>
        <v>Servicio renting, leasing y renting flexible - alquiler de vehículos</v>
      </c>
    </row>
    <row r="308" spans="1:9" x14ac:dyDescent="0.35">
      <c r="A308" s="41" t="s">
        <v>1107</v>
      </c>
      <c r="B308" s="47" t="str">
        <f>VLOOKUP(A308,Brasil!G:H,2,0)</f>
        <v>34B020000</v>
      </c>
      <c r="C308" s="47" t="str">
        <f>VLOOKUP(B308,Brasil!H:N,7,0)</f>
        <v>No</v>
      </c>
      <c r="D308" s="47" t="str">
        <f>VLOOKUP(B308,Brasil!H:O,8,0)</f>
        <v>No</v>
      </c>
      <c r="E308">
        <f>VLOOKUP(B308,Brasil!H:Q,10,0)</f>
        <v>0</v>
      </c>
      <c r="F308" s="47" t="str">
        <f t="shared" si="4"/>
        <v>não</v>
      </c>
      <c r="G308" s="44">
        <f>VLOOKUP(B308,Brasil!H:R,11,0)*5.5</f>
        <v>0</v>
      </c>
      <c r="H308" s="44">
        <f>VLOOKUP(B308,Brasil!H:S,12,0)*5.5</f>
        <v>0</v>
      </c>
      <c r="I308" s="43" t="str">
        <f>VLOOKUP(B308,Brasil!H:X,17,0)</f>
        <v>Compra y enajenación de vehiculos (incorpora la parte de compra)</v>
      </c>
    </row>
    <row r="309" spans="1:9" x14ac:dyDescent="0.35">
      <c r="A309" s="41" t="s">
        <v>1110</v>
      </c>
      <c r="B309" s="47" t="str">
        <f>VLOOKUP(A309,Brasil!G:H,2,0)</f>
        <v>34B030000</v>
      </c>
      <c r="C309" s="47" t="str">
        <f>VLOOKUP(B309,Brasil!H:N,7,0)</f>
        <v>No</v>
      </c>
      <c r="D309" s="47" t="str">
        <f>VLOOKUP(B309,Brasil!H:O,8,0)</f>
        <v>No</v>
      </c>
      <c r="E309">
        <f>VLOOKUP(B309,Brasil!H:Q,10,0)</f>
        <v>0</v>
      </c>
      <c r="F309" s="47" t="str">
        <f t="shared" si="4"/>
        <v>não</v>
      </c>
      <c r="G309" s="44">
        <f>VLOOKUP(B309,Brasil!H:R,11,0)*5.5</f>
        <v>0</v>
      </c>
      <c r="H309" s="44">
        <f>VLOOKUP(B309,Brasil!H:S,12,0)*5.5</f>
        <v>0</v>
      </c>
      <c r="I309" s="43" t="str">
        <f>VLOOKUP(B309,Brasil!H:X,17,0)</f>
        <v>Mantenimiento y reparación de vehiculos y servicios adicionales de flota (incorpora la parte de mantenimiento preventivo y correctivo, y gestión de flota…)</v>
      </c>
    </row>
    <row r="310" spans="1:9" x14ac:dyDescent="0.35">
      <c r="A310" s="41" t="s">
        <v>1113</v>
      </c>
      <c r="B310" s="47" t="str">
        <f>VLOOKUP(A310,Brasil!G:H,2,0)</f>
        <v>34B040000</v>
      </c>
      <c r="C310" s="47" t="str">
        <f>VLOOKUP(B310,Brasil!H:N,7,0)</f>
        <v>No</v>
      </c>
      <c r="D310" s="47" t="str">
        <f>VLOOKUP(B310,Brasil!H:O,8,0)</f>
        <v>No</v>
      </c>
      <c r="E310">
        <f>VLOOKUP(B310,Brasil!H:Q,10,0)</f>
        <v>0</v>
      </c>
      <c r="F310" s="47" t="str">
        <f t="shared" si="4"/>
        <v>não</v>
      </c>
      <c r="G310" s="44">
        <f>VLOOKUP(B310,Brasil!H:R,11,0)*5.5</f>
        <v>0</v>
      </c>
      <c r="H310" s="44">
        <f>VLOOKUP(B310,Brasil!H:S,12,0)*5.5</f>
        <v>0</v>
      </c>
      <c r="I310" s="43" t="str">
        <f>VLOOKUP(B310,Brasil!H:X,17,0)</f>
        <v>Gastos de combustible y peajes de vehiculos</v>
      </c>
    </row>
    <row r="311" spans="1:9" x14ac:dyDescent="0.35">
      <c r="A311" s="41" t="s">
        <v>1117</v>
      </c>
      <c r="B311" s="47" t="str">
        <f>VLOOKUP(A311,Brasil!G:H,2,0)</f>
        <v>34C010000</v>
      </c>
      <c r="C311" s="47" t="str">
        <f>VLOOKUP(B311,Brasil!H:N,7,0)</f>
        <v>No</v>
      </c>
      <c r="D311" s="47" t="str">
        <f>VLOOKUP(B311,Brasil!H:O,8,0)</f>
        <v>No</v>
      </c>
      <c r="E311">
        <f>VLOOKUP(B311,Brasil!H:Q,10,0)</f>
        <v>0</v>
      </c>
      <c r="F311" s="47" t="str">
        <f t="shared" si="4"/>
        <v>não</v>
      </c>
      <c r="G311" s="44">
        <f>VLOOKUP(B311,Brasil!H:R,11,0)*5.5</f>
        <v>0</v>
      </c>
      <c r="H311" s="44">
        <f>VLOOKUP(B311,Brasil!H:S,12,0)*5.5</f>
        <v>0</v>
      </c>
      <c r="I311" s="43" t="str">
        <f>VLOOKUP(B311,Brasil!H:X,17,0)</f>
        <v>Distribución de facturas, correos masivos a los clientes,  (no mensajeros ni valijas)</v>
      </c>
    </row>
    <row r="312" spans="1:9" x14ac:dyDescent="0.35">
      <c r="A312" s="41" t="s">
        <v>1120</v>
      </c>
      <c r="B312" s="47" t="str">
        <f>VLOOKUP(A312,Brasil!G:H,2,0)</f>
        <v>34C020000</v>
      </c>
      <c r="C312" s="47" t="str">
        <f>VLOOKUP(B312,Brasil!H:N,7,0)</f>
        <v>No</v>
      </c>
      <c r="D312" s="47" t="str">
        <f>VLOOKUP(B312,Brasil!H:O,8,0)</f>
        <v>No</v>
      </c>
      <c r="E312">
        <f>VLOOKUP(B312,Brasil!H:Q,10,0)</f>
        <v>1</v>
      </c>
      <c r="F312" s="47" t="str">
        <f t="shared" si="4"/>
        <v>sim</v>
      </c>
      <c r="G312" s="44">
        <f>VLOOKUP(B312,Brasil!H:R,11,0)*5.5</f>
        <v>99000</v>
      </c>
      <c r="H312" s="44">
        <f>VLOOKUP(B312,Brasil!H:S,12,0)*5.5</f>
        <v>99000</v>
      </c>
      <c r="I312" s="43" t="str">
        <f>VLOOKUP(B312,Brasil!H:X,17,0)</f>
        <v>Servicios de estafeta y distribucion interna, centro de gestión logística. Mensajería nacional e internacional</v>
      </c>
    </row>
    <row r="313" spans="1:9" x14ac:dyDescent="0.35">
      <c r="A313" s="41" t="s">
        <v>1125</v>
      </c>
      <c r="B313" s="47" t="str">
        <f>VLOOKUP(A313,Brasil!G:H,2,0)</f>
        <v>34D010000</v>
      </c>
      <c r="C313" s="47" t="str">
        <f>VLOOKUP(B313,Brasil!H:N,7,0)</f>
        <v>Sí</v>
      </c>
      <c r="D313" s="47" t="str">
        <f>VLOOKUP(B313,Brasil!H:O,8,0)</f>
        <v>No</v>
      </c>
      <c r="E313">
        <f>VLOOKUP(B313,Brasil!H:Q,10,0)</f>
        <v>5</v>
      </c>
      <c r="F313" s="47" t="str">
        <f t="shared" si="4"/>
        <v>sim</v>
      </c>
      <c r="G313" s="44">
        <f>VLOOKUP(B313,Brasil!H:R,11,0)*5.5</f>
        <v>3300000</v>
      </c>
      <c r="H313" s="44">
        <f>VLOOKUP(B313,Brasil!H:S,12,0)*5.5</f>
        <v>1650000</v>
      </c>
      <c r="I313" s="43" t="str">
        <f>VLOOKUP(B313,Brasil!H:X,17,0)</f>
        <v>Servicios relacionados con la gestión de edificios vinculados a prestaciones</v>
      </c>
    </row>
    <row r="314" spans="1:9" x14ac:dyDescent="0.35">
      <c r="A314" s="41" t="s">
        <v>1128</v>
      </c>
      <c r="B314" s="47" t="str">
        <f>VLOOKUP(A314,Brasil!G:H,2,0)</f>
        <v>34D020000</v>
      </c>
      <c r="C314" s="47" t="str">
        <f>VLOOKUP(B314,Brasil!H:N,7,0)</f>
        <v>Sí</v>
      </c>
      <c r="D314" s="47" t="str">
        <f>VLOOKUP(B314,Brasil!H:O,8,0)</f>
        <v>No</v>
      </c>
      <c r="E314">
        <f>VLOOKUP(B314,Brasil!H:Q,10,0)</f>
        <v>3</v>
      </c>
      <c r="F314" s="47" t="str">
        <f t="shared" si="4"/>
        <v>sim</v>
      </c>
      <c r="G314" s="44">
        <f>VLOOKUP(B314,Brasil!H:R,11,0)*5.5</f>
        <v>1650000</v>
      </c>
      <c r="H314" s="44">
        <f>VLOOKUP(B314,Brasil!H:S,12,0)*5.5</f>
        <v>825000</v>
      </c>
      <c r="I314" s="43" t="str">
        <f>VLOOKUP(B314,Brasil!H:X,17,0)</f>
        <v>Gestión eléctrica de edificios</v>
      </c>
    </row>
    <row r="315" spans="1:9" x14ac:dyDescent="0.35">
      <c r="A315" s="41" t="s">
        <v>1130</v>
      </c>
      <c r="B315" s="47" t="str">
        <f>VLOOKUP(A315,Brasil!G:H,2,0)</f>
        <v>34D030000</v>
      </c>
      <c r="C315" s="47" t="str">
        <f>VLOOKUP(B315,Brasil!H:N,7,0)</f>
        <v>No</v>
      </c>
      <c r="D315" s="47" t="str">
        <f>VLOOKUP(B315,Brasil!H:O,8,0)</f>
        <v>No</v>
      </c>
      <c r="E315">
        <f>VLOOKUP(B315,Brasil!H:Q,10,0)</f>
        <v>2</v>
      </c>
      <c r="F315" s="47" t="str">
        <f t="shared" si="4"/>
        <v>sim</v>
      </c>
      <c r="G315" s="44">
        <f>VLOOKUP(B315,Brasil!H:R,11,0)*5.5</f>
        <v>330000</v>
      </c>
      <c r="H315" s="44">
        <f>VLOOKUP(B315,Brasil!H:S,12,0)*5.5</f>
        <v>330000</v>
      </c>
      <c r="I315" s="43" t="str">
        <f>VLOOKUP(B315,Brasil!H:X,17,0)</f>
        <v>Servicios de jardinería, limpieza, DDD (desratización, desinsectación y desinfección) y gestión de residuos.
* En Italia: Riesgo alto ESG (infiltración mafiosa) no homologable.</v>
      </c>
    </row>
    <row r="316" spans="1:9" x14ac:dyDescent="0.35">
      <c r="A316" s="41" t="s">
        <v>1134</v>
      </c>
      <c r="B316" s="47" t="str">
        <f>VLOOKUP(A316,Brasil!G:H,2,0)</f>
        <v>34D040000</v>
      </c>
      <c r="C316" s="47" t="str">
        <f>VLOOKUP(B316,Brasil!H:N,7,0)</f>
        <v>No</v>
      </c>
      <c r="D316" s="47" t="str">
        <f>VLOOKUP(B316,Brasil!H:O,8,0)</f>
        <v>No</v>
      </c>
      <c r="E316">
        <f>VLOOKUP(B316,Brasil!H:Q,10,0)</f>
        <v>2</v>
      </c>
      <c r="F316" s="47" t="str">
        <f t="shared" si="4"/>
        <v>sim</v>
      </c>
      <c r="G316" s="44">
        <f>VLOOKUP(B316,Brasil!H:R,11,0)*5.5</f>
        <v>330000</v>
      </c>
      <c r="H316" s="44">
        <f>VLOOKUP(B316,Brasil!H:S,12,0)*5.5</f>
        <v>330000</v>
      </c>
      <c r="I316" s="43" t="str">
        <f>VLOOKUP(B316,Brasil!H:X,17,0)</f>
        <v>Suministro de mobiliario y sillería para edificios</v>
      </c>
    </row>
    <row r="317" spans="1:9" x14ac:dyDescent="0.35">
      <c r="A317" s="41" t="s">
        <v>1137</v>
      </c>
      <c r="B317" s="47" t="str">
        <f>VLOOKUP(A317,Brasil!G:H,2,0)</f>
        <v>34D050000</v>
      </c>
      <c r="C317" s="47" t="str">
        <f>VLOOKUP(B317,Brasil!H:N,7,0)</f>
        <v>No</v>
      </c>
      <c r="D317" s="47" t="str">
        <f>VLOOKUP(B317,Brasil!H:O,8,0)</f>
        <v>No</v>
      </c>
      <c r="E317">
        <f>VLOOKUP(B317,Brasil!H:Q,10,0)</f>
        <v>2</v>
      </c>
      <c r="F317" s="47" t="str">
        <f t="shared" si="4"/>
        <v>sim</v>
      </c>
      <c r="G317" s="44">
        <f>VLOOKUP(B317,Brasil!H:R,11,0)*5.5</f>
        <v>330000</v>
      </c>
      <c r="H317" s="44">
        <f>VLOOKUP(B317,Brasil!H:S,12,0)*5.5</f>
        <v>330000</v>
      </c>
      <c r="I317" s="43" t="str">
        <f>VLOOKUP(B317,Brasil!H:X,17,0)</f>
        <v>Servicios de mudanzas nacionales e internacionales</v>
      </c>
    </row>
    <row r="318" spans="1:9" x14ac:dyDescent="0.35">
      <c r="A318" s="41" t="s">
        <v>1140</v>
      </c>
      <c r="B318" s="47" t="str">
        <f>VLOOKUP(A318,Brasil!G:H,2,0)</f>
        <v>34D060000</v>
      </c>
      <c r="C318" s="47" t="str">
        <f>VLOOKUP(B318,Brasil!H:N,7,0)</f>
        <v>No</v>
      </c>
      <c r="D318" s="47" t="str">
        <f>VLOOKUP(B318,Brasil!H:O,8,0)</f>
        <v>No</v>
      </c>
      <c r="E318">
        <f>VLOOKUP(B318,Brasil!H:Q,10,0)</f>
        <v>3</v>
      </c>
      <c r="F318" s="47" t="str">
        <f t="shared" si="4"/>
        <v>sim</v>
      </c>
      <c r="G318" s="44">
        <f>VLOOKUP(B318,Brasil!H:R,11,0)*5.5</f>
        <v>1650000</v>
      </c>
      <c r="H318" s="44">
        <f>VLOOKUP(B318,Brasil!H:S,12,0)*5.5</f>
        <v>825000</v>
      </c>
      <c r="I318" s="43" t="str">
        <f>VLOOKUP(B318,Brasil!H:X,17,0)</f>
        <v>Gestion sanitaria y climatización de edificios</v>
      </c>
    </row>
    <row r="319" spans="1:9" x14ac:dyDescent="0.35">
      <c r="A319" s="41" t="s">
        <v>1142</v>
      </c>
      <c r="B319" s="47" t="str">
        <f>VLOOKUP(A319,Brasil!G:H,2,0)</f>
        <v>34D070000</v>
      </c>
      <c r="C319" s="47" t="str">
        <f>VLOOKUP(B319,Brasil!H:N,7,0)</f>
        <v>No</v>
      </c>
      <c r="D319" s="47" t="str">
        <f>VLOOKUP(B319,Brasil!H:O,8,0)</f>
        <v>No</v>
      </c>
      <c r="E319">
        <f>VLOOKUP(B319,Brasil!H:Q,10,0)</f>
        <v>1</v>
      </c>
      <c r="F319" s="47" t="str">
        <f t="shared" si="4"/>
        <v>sim</v>
      </c>
      <c r="G319" s="44">
        <f>VLOOKUP(B319,Brasil!H:R,11,0)*5.5</f>
        <v>99000</v>
      </c>
      <c r="H319" s="44">
        <f>VLOOKUP(B319,Brasil!H:S,12,0)*5.5</f>
        <v>99000</v>
      </c>
      <c r="I319" s="43" t="str">
        <f>VLOOKUP(B319,Brasil!H:X,17,0)</f>
        <v>Servicios de restauración, cafetería y hostelería.
Las reposiciones de vending, suministro y retirada de botellines de agua para el personal tienen NRC=0 y una póliza de 0 €</v>
      </c>
    </row>
    <row r="320" spans="1:9" x14ac:dyDescent="0.35">
      <c r="A320" s="40" t="s">
        <v>1146</v>
      </c>
      <c r="B320" s="47" t="str">
        <f>VLOOKUP(A320,Brasil!G:H,2,0)</f>
        <v>34D080000</v>
      </c>
      <c r="C320" s="47" t="str">
        <f>VLOOKUP(B320,Brasil!H:N,7,0)</f>
        <v>No</v>
      </c>
      <c r="D320" s="47" t="str">
        <f>VLOOKUP(B320,Brasil!H:O,8,0)</f>
        <v>Sí</v>
      </c>
      <c r="E320">
        <f>VLOOKUP(B320,Brasil!H:Q,10,0)</f>
        <v>5</v>
      </c>
      <c r="F320" s="47" t="str">
        <f t="shared" si="4"/>
        <v>sim</v>
      </c>
      <c r="G320" s="44">
        <f>VLOOKUP(B320,Brasil!H:R,11,0)*5.5</f>
        <v>3300000</v>
      </c>
      <c r="H320" s="44">
        <f>VLOOKUP(B320,Brasil!H:S,12,0)*5.5</f>
        <v>1650000</v>
      </c>
      <c r="I320" s="43" t="str">
        <f>VLOOKUP(B320,Brasil!H:X,17,0)</f>
        <v>Servicios de seguridad y protección. Instalación y mantenimiento de sistemas de seguridad, ingeniería de sistemas de seguridad, servicios de seguridad de la información y cibervigilancia, recepción de instalaciones.
* En Italia: Riesgo alto ESG (infiltración mafiosa) no homologable.</v>
      </c>
    </row>
    <row r="321" spans="1:9" x14ac:dyDescent="0.35">
      <c r="A321" s="40" t="s">
        <v>1149</v>
      </c>
      <c r="B321" s="47" t="str">
        <f>VLOOKUP(A321,Brasil!G:H,2,0)</f>
        <v>34D090000</v>
      </c>
      <c r="C321" s="47" t="str">
        <f>VLOOKUP(B321,Brasil!H:N,7,0)</f>
        <v>No</v>
      </c>
      <c r="D321" s="47" t="str">
        <f>VLOOKUP(B321,Brasil!H:O,8,0)</f>
        <v>No</v>
      </c>
      <c r="E321">
        <f>VLOOKUP(B321,Brasil!H:Q,10,0)</f>
        <v>0</v>
      </c>
      <c r="F321" s="47" t="str">
        <f t="shared" si="4"/>
        <v>não</v>
      </c>
      <c r="G321" s="44">
        <f>VLOOKUP(B321,Brasil!H:R,11,0)*5.5</f>
        <v>0</v>
      </c>
      <c r="H321" s="44">
        <f>VLOOKUP(B321,Brasil!H:S,12,0)*5.5</f>
        <v>0</v>
      </c>
      <c r="I321" s="43" t="str">
        <f>VLOOKUP(B321,Brasil!H:X,17,0)</f>
        <v>Elaboración, actualización, revisión e implantación de documentos de autoprotección en los locales e instalaciones de Gas Natural Fenosa; “viaja” en la interfase  a los sistemas de negocio de distribución ya que se está certificando a través de los sistemas de negocio</v>
      </c>
    </row>
    <row r="322" spans="1:9" x14ac:dyDescent="0.35">
      <c r="A322" s="40" t="s">
        <v>1152</v>
      </c>
      <c r="B322" s="47" t="str">
        <f>VLOOKUP(A322,Brasil!G:H,2,0)</f>
        <v>34D100000</v>
      </c>
      <c r="C322" s="47" t="str">
        <f>VLOOKUP(B322,Brasil!H:N,7,0)</f>
        <v>No</v>
      </c>
      <c r="D322" s="47" t="str">
        <f>VLOOKUP(B322,Brasil!H:O,8,0)</f>
        <v>No</v>
      </c>
      <c r="E322">
        <f>VLOOKUP(B322,Brasil!H:Q,10,0)</f>
        <v>0</v>
      </c>
      <c r="F322" s="47" t="str">
        <f t="shared" si="4"/>
        <v>não</v>
      </c>
      <c r="G322" s="44">
        <f>VLOOKUP(B322,Brasil!H:R,11,0)*5.5</f>
        <v>0</v>
      </c>
      <c r="H322" s="44">
        <f>VLOOKUP(B322,Brasil!H:S,12,0)*5.5</f>
        <v>0</v>
      </c>
      <c r="I322" s="43" t="str">
        <f>VLOOKUP(B322,Brasil!H:X,17,0)</f>
        <v>Elaboración, actualización, revisión e implantación de documentos de autoprotección en los locales e instalaciones de Gas Natural Fenosa</v>
      </c>
    </row>
    <row r="323" spans="1:9" x14ac:dyDescent="0.35">
      <c r="A323" s="40" t="s">
        <v>1157</v>
      </c>
      <c r="B323" s="47" t="str">
        <f>VLOOKUP(A323,Brasil!G:H,2,0)</f>
        <v>34F010000</v>
      </c>
      <c r="C323" s="47" t="str">
        <f>VLOOKUP(B323,Brasil!H:N,7,0)</f>
        <v>No</v>
      </c>
      <c r="D323" s="47" t="str">
        <f>VLOOKUP(B323,Brasil!H:O,8,0)</f>
        <v>No</v>
      </c>
      <c r="E323">
        <f>VLOOKUP(B323,Brasil!H:Q,10,0)</f>
        <v>1</v>
      </c>
      <c r="F323" s="47" t="str">
        <f t="shared" si="4"/>
        <v>sim</v>
      </c>
      <c r="G323" s="44">
        <f>VLOOKUP(B323,Brasil!H:R,11,0)*5.5</f>
        <v>99000</v>
      </c>
      <c r="H323" s="44">
        <f>VLOOKUP(B323,Brasil!H:S,12,0)*5.5</f>
        <v>99000</v>
      </c>
      <c r="I323" s="43" t="str">
        <f>VLOOKUP(B323,Brasil!H:X,17,0)</f>
        <v>Servicio de impresión y edición, renting y alquiler de fotocopiadoras</v>
      </c>
    </row>
    <row r="324" spans="1:9" x14ac:dyDescent="0.35">
      <c r="A324" s="40" t="s">
        <v>1160</v>
      </c>
      <c r="B324" s="47" t="str">
        <f>VLOOKUP(A324,Brasil!G:H,2,0)</f>
        <v>34F020000</v>
      </c>
      <c r="C324" s="47" t="str">
        <f>VLOOKUP(B324,Brasil!H:N,7,0)</f>
        <v>No</v>
      </c>
      <c r="D324" s="47" t="str">
        <f>VLOOKUP(B324,Brasil!H:O,8,0)</f>
        <v>No</v>
      </c>
      <c r="E324">
        <f>VLOOKUP(B324,Brasil!H:Q,10,0)</f>
        <v>0</v>
      </c>
      <c r="F324" s="47" t="str">
        <f t="shared" ref="F324:F325" si="5">IF(E324&gt;0,"sim","não")</f>
        <v>não</v>
      </c>
      <c r="G324" s="44">
        <f>VLOOKUP(B324,Brasil!H:R,11,0)*5.5</f>
        <v>0</v>
      </c>
      <c r="H324" s="44">
        <f>VLOOKUP(B324,Brasil!H:S,12,0)*5.5</f>
        <v>0</v>
      </c>
      <c r="I324" s="43" t="str">
        <f>VLOOKUP(B324,Brasil!H:X,17,0)</f>
        <v>Material de oficina y papel fotocopiadora, consumibles informáticos</v>
      </c>
    </row>
    <row r="325" spans="1:9" x14ac:dyDescent="0.35">
      <c r="A325" s="42" t="s">
        <v>1163</v>
      </c>
      <c r="B325" s="47" t="str">
        <f>VLOOKUP(A325,Brasil!G:H,2,0)</f>
        <v>34F030000</v>
      </c>
      <c r="C325" s="47" t="str">
        <f>VLOOKUP(B325,Brasil!H:N,7,0)</f>
        <v>No</v>
      </c>
      <c r="D325" s="47" t="str">
        <f>VLOOKUP(B325,Brasil!H:O,8,0)</f>
        <v>No</v>
      </c>
      <c r="E325">
        <f>VLOOKUP(B325,Brasil!H:Q,10,0)</f>
        <v>0</v>
      </c>
      <c r="F325" s="47" t="str">
        <f t="shared" si="5"/>
        <v>não</v>
      </c>
      <c r="G325" s="44">
        <f>VLOOKUP(B325,Brasil!H:R,11,0)*5.5</f>
        <v>0</v>
      </c>
      <c r="H325" s="44">
        <f>VLOOKUP(B325,Brasil!H:S,12,0)*5.5</f>
        <v>0</v>
      </c>
      <c r="I325" s="43" t="str">
        <f>VLOOKUP(B325,Brasil!H:X,17,0)</f>
        <v>Impresos y papelería, sobres</v>
      </c>
    </row>
  </sheetData>
  <sheetProtection algorithmName="SHA-512" hashValue="2928AeDsQMxTK4cIcUbA6XAHaKPU59A4mrb0WTBhofxl7dACYxc8oAjO5qKUMCtF5QBkGXQtXkatTazHqauP5A==" saltValue="nJE56PCOhxuacYu2XYpBkw==" spinCount="100000" sheet="1" objects="1" scenarios="1" autoFilter="0"/>
  <autoFilter ref="A2:I325" xr:uid="{43B4177E-BA73-451A-8573-323A3DE4776A}"/>
  <mergeCells count="1">
    <mergeCell ref="B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Brasil</vt:lpstr>
      <vt:lpstr>Categorias de Compras - Brasil</vt:lpstr>
    </vt:vector>
  </TitlesOfParts>
  <Company>Naturgy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Siqueira Campos Quinto</dc:creator>
  <cp:lastModifiedBy>Monique Siqueira Campos Quinto</cp:lastModifiedBy>
  <dcterms:created xsi:type="dcterms:W3CDTF">2023-11-21T20:15:47Z</dcterms:created>
  <dcterms:modified xsi:type="dcterms:W3CDTF">2023-11-21T23:38:18Z</dcterms:modified>
</cp:coreProperties>
</file>